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showInkAnnotation="0" codeName="DieseArbeitsmappe" defaultThemeVersion="124226"/>
  <mc:AlternateContent xmlns:mc="http://schemas.openxmlformats.org/markup-compatibility/2006">
    <mc:Choice Requires="x15">
      <x15ac:absPath xmlns:x15ac="http://schemas.microsoft.com/office/spreadsheetml/2010/11/ac" url="P:\1_Projektordner\11xxx Eigenprojekte\11007_ImmoReport\2_Preisdaten\___B_Blase\Blasenindex-Neubau-2024Q1_Dokumente\"/>
    </mc:Choice>
  </mc:AlternateContent>
  <xr:revisionPtr revIDLastSave="0" documentId="13_ncr:1_{4FF130C7-7B6E-4659-8DE3-F925C71865D5}" xr6:coauthVersionLast="47" xr6:coauthVersionMax="47" xr10:uidLastSave="{00000000-0000-0000-0000-000000000000}"/>
  <bookViews>
    <workbookView xWindow="-120" yWindow="-120" windowWidth="25440" windowHeight="15990" xr2:uid="{00000000-000D-0000-FFFF-FFFF00000000}"/>
  </bookViews>
  <sheets>
    <sheet name="Quelle" sheetId="61" r:id="rId1"/>
    <sheet name="Diagramm1" sheetId="52" state="hidden" r:id="rId2"/>
    <sheet name="Diagramm5" sheetId="45" r:id="rId3"/>
    <sheet name="Diagramm9" sheetId="60" r:id="rId4"/>
    <sheet name="ZUSAMMENFASSUNG" sheetId="8"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C6" i="8" l="1"/>
  <c r="BY22" i="8" l="1"/>
  <c r="BZ22" i="8"/>
  <c r="CA22" i="8"/>
  <c r="CB22" i="8"/>
  <c r="BK21" i="8" l="1"/>
  <c r="BL21" i="8"/>
  <c r="BM21" i="8"/>
  <c r="BN21" i="8"/>
  <c r="BO21" i="8"/>
  <c r="BP21" i="8"/>
  <c r="BQ21" i="8"/>
  <c r="BR21" i="8"/>
  <c r="BS21" i="8"/>
  <c r="BT21" i="8"/>
  <c r="BU21" i="8"/>
  <c r="BV21" i="8"/>
  <c r="BW21" i="8"/>
  <c r="BW22" i="8" s="1"/>
  <c r="BX21" i="8"/>
  <c r="BX22" i="8" s="1"/>
  <c r="BY21" i="8"/>
  <c r="BZ21" i="8"/>
  <c r="CA21" i="8"/>
  <c r="CB21" i="8"/>
  <c r="CC21" i="8"/>
  <c r="CC22" i="8" s="1"/>
  <c r="BJ21" i="8"/>
  <c r="BK18" i="8"/>
  <c r="BL18" i="8"/>
  <c r="BM18" i="8"/>
  <c r="BN18" i="8"/>
  <c r="BO18" i="8"/>
  <c r="BP18" i="8"/>
  <c r="BQ18" i="8"/>
  <c r="BR18" i="8"/>
  <c r="BS18" i="8"/>
  <c r="BT18" i="8"/>
  <c r="BU18" i="8"/>
  <c r="BV18" i="8"/>
  <c r="BW18" i="8"/>
  <c r="BX18" i="8"/>
  <c r="BY18" i="8"/>
  <c r="BZ18" i="8"/>
  <c r="CA18" i="8"/>
  <c r="CB18" i="8"/>
  <c r="CC18" i="8"/>
  <c r="BJ18" i="8"/>
  <c r="BK20" i="8"/>
  <c r="BL20" i="8"/>
  <c r="BM20" i="8"/>
  <c r="BN20" i="8"/>
  <c r="BO20" i="8"/>
  <c r="BP20" i="8"/>
  <c r="BQ20" i="8"/>
  <c r="BR20" i="8"/>
  <c r="BS20" i="8"/>
  <c r="BT20" i="8"/>
  <c r="BU20" i="8"/>
  <c r="BV20" i="8"/>
  <c r="BW20" i="8"/>
  <c r="BX20" i="8"/>
  <c r="BY20" i="8"/>
  <c r="BZ20" i="8"/>
  <c r="CA20" i="8"/>
  <c r="CB20" i="8"/>
  <c r="CC20" i="8"/>
  <c r="BJ20" i="8"/>
  <c r="BK19" i="8"/>
  <c r="BL19" i="8"/>
  <c r="BM19" i="8"/>
  <c r="BN19" i="8"/>
  <c r="BO19" i="8"/>
  <c r="BP19" i="8"/>
  <c r="BQ19" i="8"/>
  <c r="BR19" i="8"/>
  <c r="BS19" i="8"/>
  <c r="BT19" i="8"/>
  <c r="BU19" i="8"/>
  <c r="BV19" i="8"/>
  <c r="BW19" i="8"/>
  <c r="BX19" i="8"/>
  <c r="BY19" i="8"/>
  <c r="BZ19" i="8"/>
  <c r="CA19" i="8"/>
  <c r="CB19" i="8"/>
  <c r="CC19" i="8"/>
  <c r="BJ19" i="8"/>
  <c r="BQ1" i="8" l="1"/>
  <c r="BU1" i="8" s="1"/>
  <c r="BY1" i="8" s="1"/>
  <c r="CC1" i="8" s="1"/>
  <c r="L44" i="8" l="1"/>
  <c r="I44" i="8"/>
  <c r="F44" i="8"/>
  <c r="M44" i="8" l="1"/>
  <c r="J44" i="8"/>
  <c r="G44" i="8"/>
</calcChain>
</file>

<file path=xl/sharedStrings.xml><?xml version="1.0" encoding="utf-8"?>
<sst xmlns="http://schemas.openxmlformats.org/spreadsheetml/2006/main" count="102" uniqueCount="79">
  <si>
    <t>Hamburg (KS)</t>
  </si>
  <si>
    <t>Bremen (KS)</t>
  </si>
  <si>
    <t>Düsseldorf (KS)</t>
  </si>
  <si>
    <t>Essen (KS)</t>
  </si>
  <si>
    <t>Köln (KS)</t>
  </si>
  <si>
    <t>Dortmund (KS)</t>
  </si>
  <si>
    <t>Frankfurt am Main (KS)</t>
  </si>
  <si>
    <t>Stuttgart (KS)</t>
  </si>
  <si>
    <t>München (KS)</t>
  </si>
  <si>
    <t>Berlin (KS)</t>
  </si>
  <si>
    <t>Dresden (KS)</t>
  </si>
  <si>
    <t>Leipzig (KS)</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</si>
  <si>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</si>
  <si>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</si>
  <si>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</si>
  <si>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</si>
  <si>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</si>
  <si>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</si>
  <si>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</si>
  <si>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</si>
  <si>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</si>
  <si>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</si>
  <si>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</si>
  <si>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</si>
  <si>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</si>
  <si>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</si>
  <si>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</si>
  <si>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</si>
  <si>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</si>
  <si>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</si>
  <si>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</si>
  <si>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</si>
  <si>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</si>
  <si>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</si>
  <si>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t>geringe Gefahr</t>
  </si>
  <si>
    <t>mäßige Gefahr</t>
  </si>
  <si>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</si>
  <si>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</si>
  <si>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</si>
  <si>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</si>
  <si>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</si>
  <si>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</si>
  <si>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</si>
  <si>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</si>
  <si>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</si>
  <si>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</si>
  <si>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</si>
  <si>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</si>
  <si>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</si>
  <si>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</si>
  <si>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</si>
  <si>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</si>
  <si>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</si>
  <si>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</si>
  <si>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</si>
  <si>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</si>
  <si>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</si>
  <si>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</si>
  <si>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Die Kreisangaben beziehen sich auf den Gebietsstand 2016. Gebietsreformen früherer Jahre können dazu führen, dass Einzelindizes auf regionaler Ebene (LK, KS, Wachstumsregionen, etc.) von früheren Angaben abweichen.</t>
  </si>
  <si>
    <t>2005q1</t>
  </si>
  <si>
    <r>
      <rPr>
        <b/>
        <sz val="10"/>
        <rFont val="Arial"/>
        <family val="2"/>
      </rPr>
      <t>Frage:</t>
    </r>
    <r>
      <rPr>
        <sz val="10"/>
        <rFont val="Arial"/>
        <family val="2"/>
      </rPr>
      <t xml:space="preserve"> Werden ggü. 2005 mehr/weniger Wohnungen gebaut (oder gar mehr als die prognostizierte Neubaunachfrage)?</t>
    </r>
  </si>
  <si>
    <r>
      <rPr>
        <b/>
        <sz val="10"/>
        <rFont val="Arial"/>
        <family val="2"/>
      </rPr>
      <t>Frage:</t>
    </r>
    <r>
      <rPr>
        <sz val="10"/>
        <rFont val="Arial"/>
        <family val="2"/>
      </rPr>
      <t xml:space="preserve"> Ist der Kauf einer Mietwohnung ggü. 2005q1 besser/schlechter über Mieteinnahmen refinanzierbar?</t>
    </r>
  </si>
  <si>
    <r>
      <rPr>
        <b/>
        <sz val="10"/>
        <rFont val="Arial"/>
        <family val="2"/>
      </rPr>
      <t>Frage:</t>
    </r>
    <r>
      <rPr>
        <sz val="10"/>
        <rFont val="Arial"/>
        <family val="2"/>
      </rPr>
      <t xml:space="preserve"> Ist der Kauf einer selbstgenutzten ETW ggü. 2005q1 besser/schlechter mit dem regionalen Einkommen finanzierbar?</t>
    </r>
  </si>
  <si>
    <r>
      <t>Frage:</t>
    </r>
    <r>
      <rPr>
        <sz val="10"/>
        <rFont val="Arial"/>
        <family val="2"/>
      </rPr>
      <t xml:space="preserve"> Ist die Gesamteinschätzung günstiger/ungünstiger ggü. 2005q1?</t>
    </r>
  </si>
  <si>
    <t>*Werte: -1 (grün) / 0 (gelb) / +1 (rot) = ggü. 2005q1 gefallen / etwa konstant / gestiegen   **Werte: -3 bis +3 (Summe der drei Einzelindikatoren)</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</si>
  <si>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empirica-systeme Marktdatenbank, IDN Immodaten GmbH, destatis, bundesbank und vdp</t>
    </r>
  </si>
  <si>
    <t>Schwarmstädte</t>
  </si>
  <si>
    <t>Rückwirkende Änderung aufgrund aktualisierter Einkommensdaten</t>
  </si>
  <si>
    <t>empirica-Blasenindex 2024q1</t>
  </si>
  <si>
    <t>Rückwirkende Änderung aufgrund aktualisierter Prognose</t>
  </si>
  <si>
    <t>.</t>
  </si>
  <si>
    <t>2024q1</t>
  </si>
  <si>
    <t>… alte Nachfrageprognose</t>
  </si>
  <si>
    <t>ges 3</t>
  </si>
  <si>
    <t>ges 4 neu</t>
  </si>
  <si>
    <t>ges 4 alt</t>
  </si>
  <si>
    <t>Fertigstellungen*</t>
  </si>
  <si>
    <t>Fertigstellungen (ALT)*</t>
  </si>
  <si>
    <t>Gesamtindex (ALT)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</si>
</sst>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
    <numFmt numFmtId="166" formatCode="#,##0.000_ ;[Red]\-#,##0.000\ "/>
    <numFmt numFmtId="167" formatCode="0.000"/>
  </numFmts>
  <fonts count="31" x14ac:knownFonts="1">
    <font>
      <sz val="11"/>
      <name val="Arial"/>
    </font>
    <font>
      <sz val="11"/>
      <color theme="1"/>
      <name val="Calibri"/>
      <family val="2"/>
      <scheme val="minor"/>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
      <sz val="10"/>
      <color theme="1" tint="4.9989318521683403E-2"/>
      <name val="Arial"/>
      <family val="2"/>
    </font>
    <font>
      <sz val="7"/>
      <name val="Arial"/>
      <family val="2"/>
    </font>
    <font>
      <b/>
      <i/>
      <sz val="10"/>
      <name val="Arial"/>
      <family val="2"/>
    </font>
  </fonts>
  <fills count="11">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6" tint="0.59999389629810485"/>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6">
    <xf numFmtId="0" fontId="0" fillId="0" borderId="0"/>
    <xf numFmtId="9" fontId="5" fillId="0" borderId="0" applyFont="0" applyFill="0" applyBorder="0" applyAlignment="0" applyProtection="0"/>
    <xf numFmtId="0" fontId="5" fillId="0" borderId="0"/>
    <xf numFmtId="0" fontId="25" fillId="0" borderId="0" applyNumberFormat="0" applyFill="0" applyBorder="0" applyAlignment="0" applyProtection="0"/>
    <xf numFmtId="9" fontId="5" fillId="0" borderId="0" applyFont="0" applyFill="0" applyBorder="0" applyAlignment="0" applyProtection="0"/>
    <xf numFmtId="0" fontId="1" fillId="0" borderId="0"/>
  </cellStyleXfs>
  <cellXfs count="189">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7" fillId="0" borderId="0" xfId="0" applyFont="1" applyAlignment="1">
      <alignment horizontal="left"/>
    </xf>
    <xf numFmtId="0" fontId="8" fillId="0" borderId="0" xfId="0" applyFont="1" applyAlignment="1">
      <alignment horizontal="left"/>
    </xf>
    <xf numFmtId="0" fontId="9" fillId="0" borderId="0" xfId="0" applyFont="1"/>
    <xf numFmtId="164" fontId="7" fillId="0" borderId="0" xfId="0" applyNumberFormat="1" applyFont="1" applyAlignment="1">
      <alignment horizontal="center"/>
    </xf>
    <xf numFmtId="0" fontId="4" fillId="0" borderId="0" xfId="0" applyFont="1"/>
    <xf numFmtId="0" fontId="3" fillId="0" borderId="12" xfId="0" applyFont="1" applyBorder="1"/>
    <xf numFmtId="0" fontId="3" fillId="2" borderId="8" xfId="0" applyFont="1" applyFill="1" applyBorder="1" applyAlignment="1">
      <alignment vertical="top"/>
    </xf>
    <xf numFmtId="0" fontId="3" fillId="3" borderId="8" xfId="0" applyFont="1" applyFill="1" applyBorder="1" applyAlignment="1">
      <alignment vertical="top" wrapText="1"/>
    </xf>
    <xf numFmtId="0" fontId="3" fillId="0" borderId="0" xfId="0" applyFont="1" applyAlignment="1">
      <alignment vertical="top"/>
    </xf>
    <xf numFmtId="0" fontId="3" fillId="5" borderId="7" xfId="0" applyFont="1" applyFill="1" applyBorder="1" applyAlignment="1">
      <alignment vertical="top" wrapText="1"/>
    </xf>
    <xf numFmtId="0" fontId="3" fillId="5" borderId="12" xfId="0" applyFont="1" applyFill="1" applyBorder="1" applyAlignment="1">
      <alignment vertical="top" wrapText="1"/>
    </xf>
    <xf numFmtId="0" fontId="3" fillId="0" borderId="0" xfId="0" applyFont="1" applyAlignment="1">
      <alignment horizontal="left"/>
    </xf>
    <xf numFmtId="4" fontId="2"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2" fillId="4" borderId="4" xfId="0" applyFont="1" applyFill="1" applyBorder="1" applyAlignment="1">
      <alignment horizontal="left" vertical="center"/>
    </xf>
    <xf numFmtId="0" fontId="2" fillId="4" borderId="5" xfId="0" applyFont="1" applyFill="1" applyBorder="1" applyAlignment="1">
      <alignment horizontal="center" vertical="center"/>
    </xf>
    <xf numFmtId="0" fontId="2" fillId="5" borderId="14" xfId="0" applyFont="1" applyFill="1" applyBorder="1" applyAlignment="1">
      <alignment vertical="center"/>
    </xf>
    <xf numFmtId="0" fontId="2" fillId="5" borderId="13" xfId="0" applyFont="1" applyFill="1" applyBorder="1" applyAlignment="1">
      <alignment vertical="center"/>
    </xf>
    <xf numFmtId="0" fontId="2" fillId="5" borderId="4" xfId="0" applyFont="1" applyFill="1" applyBorder="1" applyAlignment="1">
      <alignment horizontal="left"/>
    </xf>
    <xf numFmtId="0" fontId="2" fillId="5" borderId="5" xfId="0" applyFont="1" applyFill="1" applyBorder="1" applyAlignment="1">
      <alignment horizontal="left"/>
    </xf>
    <xf numFmtId="0" fontId="14" fillId="0" borderId="0" xfId="0" applyFont="1"/>
    <xf numFmtId="0" fontId="15" fillId="0" borderId="0" xfId="0" applyFont="1"/>
    <xf numFmtId="0" fontId="2" fillId="5" borderId="3" xfId="0" applyFont="1" applyFill="1" applyBorder="1" applyAlignment="1">
      <alignment vertical="center"/>
    </xf>
    <xf numFmtId="0" fontId="16"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7" fillId="0" borderId="0" xfId="2" applyFont="1"/>
    <xf numFmtId="0" fontId="18" fillId="0" borderId="0" xfId="2" applyFont="1"/>
    <xf numFmtId="0" fontId="19" fillId="0" borderId="0" xfId="2" applyFont="1"/>
    <xf numFmtId="0" fontId="18" fillId="0" borderId="1" xfId="2" applyFont="1" applyBorder="1"/>
    <xf numFmtId="0" fontId="20" fillId="0" borderId="0" xfId="2" applyFont="1"/>
    <xf numFmtId="0" fontId="20" fillId="0" borderId="0" xfId="2" applyFont="1" applyAlignment="1">
      <alignment vertical="center" wrapText="1"/>
    </xf>
    <xf numFmtId="0" fontId="10" fillId="0" borderId="0" xfId="2" applyFont="1" applyAlignment="1">
      <alignment vertical="center" wrapText="1"/>
    </xf>
    <xf numFmtId="0" fontId="21" fillId="0" borderId="0" xfId="2" applyFont="1"/>
    <xf numFmtId="0" fontId="2" fillId="5" borderId="14" xfId="0" applyFont="1" applyFill="1" applyBorder="1"/>
    <xf numFmtId="0" fontId="2" fillId="5" borderId="2" xfId="0" applyFont="1" applyFill="1" applyBorder="1" applyAlignment="1">
      <alignment horizontal="right" vertical="center"/>
    </xf>
    <xf numFmtId="164" fontId="2" fillId="5" borderId="2" xfId="0" applyNumberFormat="1" applyFont="1" applyFill="1" applyBorder="1" applyAlignment="1">
      <alignment horizontal="center"/>
    </xf>
    <xf numFmtId="164" fontId="2" fillId="5" borderId="10" xfId="0" applyNumberFormat="1" applyFont="1" applyFill="1" applyBorder="1" applyAlignment="1">
      <alignment horizontal="center"/>
    </xf>
    <xf numFmtId="0" fontId="2" fillId="5" borderId="13" xfId="0" applyFont="1" applyFill="1" applyBorder="1"/>
    <xf numFmtId="0" fontId="2" fillId="5" borderId="3" xfId="0" applyFont="1" applyFill="1" applyBorder="1"/>
    <xf numFmtId="0" fontId="2" fillId="5" borderId="0" xfId="0" applyFont="1" applyFill="1" applyAlignment="1">
      <alignment horizontal="right" vertical="center"/>
    </xf>
    <xf numFmtId="164" fontId="2" fillId="5" borderId="0" xfId="0" applyNumberFormat="1" applyFont="1" applyFill="1" applyAlignment="1">
      <alignment horizontal="center"/>
    </xf>
    <xf numFmtId="164" fontId="2" fillId="5" borderId="3" xfId="0" applyNumberFormat="1" applyFont="1" applyFill="1" applyBorder="1" applyAlignment="1">
      <alignment horizontal="center"/>
    </xf>
    <xf numFmtId="0" fontId="2" fillId="8" borderId="13" xfId="0" applyFont="1" applyFill="1" applyBorder="1"/>
    <xf numFmtId="0" fontId="2" fillId="8" borderId="3" xfId="0" applyFont="1" applyFill="1" applyBorder="1"/>
    <xf numFmtId="0" fontId="2" fillId="8" borderId="0" xfId="0" applyFont="1" applyFill="1" applyAlignment="1">
      <alignment horizontal="right" vertical="center"/>
    </xf>
    <xf numFmtId="164" fontId="2" fillId="8" borderId="0" xfId="0" applyNumberFormat="1" applyFont="1" applyFill="1" applyAlignment="1">
      <alignment horizontal="center"/>
    </xf>
    <xf numFmtId="164" fontId="2" fillId="8" borderId="3" xfId="0" applyNumberFormat="1" applyFont="1" applyFill="1" applyBorder="1" applyAlignment="1">
      <alignment horizontal="center"/>
    </xf>
    <xf numFmtId="0" fontId="2" fillId="8" borderId="15" xfId="0" applyFont="1" applyFill="1" applyBorder="1"/>
    <xf numFmtId="0" fontId="2" fillId="8" borderId="11" xfId="0" applyFont="1" applyFill="1" applyBorder="1"/>
    <xf numFmtId="0" fontId="2" fillId="8" borderId="1" xfId="0" applyFont="1" applyFill="1" applyBorder="1" applyAlignment="1">
      <alignment horizontal="right" vertical="center"/>
    </xf>
    <xf numFmtId="164" fontId="2" fillId="8" borderId="1" xfId="0" applyNumberFormat="1" applyFont="1" applyFill="1" applyBorder="1" applyAlignment="1">
      <alignment horizontal="center"/>
    </xf>
    <xf numFmtId="164" fontId="2" fillId="8" borderId="11" xfId="0" applyNumberFormat="1" applyFont="1" applyFill="1" applyBorder="1" applyAlignment="1">
      <alignment horizontal="center"/>
    </xf>
    <xf numFmtId="0" fontId="2" fillId="5" borderId="10" xfId="0" applyFont="1" applyFill="1" applyBorder="1" applyAlignment="1">
      <alignment vertical="center"/>
    </xf>
    <xf numFmtId="0" fontId="2" fillId="8" borderId="13" xfId="0" applyFont="1" applyFill="1" applyBorder="1" applyAlignment="1">
      <alignment vertical="center"/>
    </xf>
    <xf numFmtId="0" fontId="2" fillId="8" borderId="3" xfId="0" applyFont="1" applyFill="1" applyBorder="1" applyAlignment="1">
      <alignment vertical="center"/>
    </xf>
    <xf numFmtId="0" fontId="2" fillId="8" borderId="15" xfId="0" applyFont="1" applyFill="1" applyBorder="1" applyAlignment="1">
      <alignment vertical="center"/>
    </xf>
    <xf numFmtId="0" fontId="2" fillId="8" borderId="11" xfId="0" applyFont="1" applyFill="1" applyBorder="1" applyAlignment="1">
      <alignment vertical="center"/>
    </xf>
    <xf numFmtId="0" fontId="2" fillId="5" borderId="10" xfId="0" quotePrefix="1" applyFont="1" applyFill="1" applyBorder="1" applyAlignment="1">
      <alignment horizontal="right"/>
    </xf>
    <xf numFmtId="0" fontId="2" fillId="5" borderId="3" xfId="0" applyFont="1" applyFill="1" applyBorder="1" applyAlignment="1">
      <alignment horizontal="right"/>
    </xf>
    <xf numFmtId="0" fontId="2" fillId="8" borderId="3" xfId="0" applyFont="1" applyFill="1" applyBorder="1" applyAlignment="1">
      <alignment horizontal="right"/>
    </xf>
    <xf numFmtId="0" fontId="2" fillId="0" borderId="0" xfId="0" applyFont="1"/>
    <xf numFmtId="0" fontId="2" fillId="5" borderId="15" xfId="0" applyFont="1" applyFill="1" applyBorder="1" applyAlignment="1">
      <alignment horizontal="left" vertical="center"/>
    </xf>
    <xf numFmtId="0" fontId="2" fillId="5" borderId="11" xfId="0" applyFont="1" applyFill="1" applyBorder="1" applyAlignment="1">
      <alignment horizontal="left" vertical="center"/>
    </xf>
    <xf numFmtId="0" fontId="2" fillId="5" borderId="4" xfId="0" applyFont="1" applyFill="1" applyBorder="1" applyAlignment="1">
      <alignment vertical="center"/>
    </xf>
    <xf numFmtId="0" fontId="2" fillId="5" borderId="5" xfId="0" applyFont="1" applyFill="1" applyBorder="1" applyAlignment="1">
      <alignment vertical="center"/>
    </xf>
    <xf numFmtId="0" fontId="2" fillId="5" borderId="14" xfId="0" applyFont="1" applyFill="1" applyBorder="1" applyAlignment="1">
      <alignment horizontal="left" vertical="center"/>
    </xf>
    <xf numFmtId="0" fontId="2" fillId="5" borderId="13" xfId="0" applyFont="1" applyFill="1" applyBorder="1" applyAlignment="1">
      <alignment horizontal="left" vertical="center"/>
    </xf>
    <xf numFmtId="0" fontId="2" fillId="5" borderId="10" xfId="0" applyFont="1" applyFill="1" applyBorder="1" applyAlignment="1">
      <alignment horizontal="left" vertical="center"/>
    </xf>
    <xf numFmtId="0" fontId="2" fillId="5" borderId="3" xfId="0" applyFont="1" applyFill="1" applyBorder="1" applyAlignment="1">
      <alignment horizontal="left" vertical="center"/>
    </xf>
    <xf numFmtId="0" fontId="2" fillId="5" borderId="14" xfId="0" applyFont="1" applyFill="1" applyBorder="1" applyAlignment="1">
      <alignment horizontal="center"/>
    </xf>
    <xf numFmtId="9" fontId="2" fillId="5" borderId="10" xfId="1" applyFont="1" applyFill="1" applyBorder="1" applyAlignment="1">
      <alignment horizontal="center"/>
    </xf>
    <xf numFmtId="0" fontId="2" fillId="5" borderId="13" xfId="0" applyFont="1" applyFill="1" applyBorder="1" applyAlignment="1">
      <alignment horizontal="center"/>
    </xf>
    <xf numFmtId="9" fontId="2" fillId="5" borderId="3" xfId="1" applyFont="1" applyFill="1" applyBorder="1" applyAlignment="1">
      <alignment horizontal="center"/>
    </xf>
    <xf numFmtId="0" fontId="2" fillId="5" borderId="15" xfId="0" applyFont="1" applyFill="1" applyBorder="1" applyAlignment="1">
      <alignment horizontal="center"/>
    </xf>
    <xf numFmtId="9" fontId="2" fillId="5" borderId="11" xfId="1" applyFont="1" applyFill="1" applyBorder="1" applyAlignment="1">
      <alignment horizontal="center"/>
    </xf>
    <xf numFmtId="0" fontId="2" fillId="5" borderId="1" xfId="0" applyFont="1" applyFill="1" applyBorder="1" applyAlignment="1">
      <alignment horizontal="center"/>
    </xf>
    <xf numFmtId="0" fontId="2" fillId="5" borderId="6" xfId="0" applyFont="1" applyFill="1" applyBorder="1"/>
    <xf numFmtId="0" fontId="2" fillId="5" borderId="6" xfId="0" applyFont="1" applyFill="1" applyBorder="1" applyAlignment="1">
      <alignment horizontal="center"/>
    </xf>
    <xf numFmtId="9" fontId="2" fillId="5" borderId="5" xfId="1" applyFont="1" applyFill="1" applyBorder="1" applyAlignment="1">
      <alignment horizontal="center"/>
    </xf>
    <xf numFmtId="2" fontId="2" fillId="0" borderId="0" xfId="0" applyNumberFormat="1" applyFont="1"/>
    <xf numFmtId="2" fontId="7" fillId="0" borderId="0" xfId="0" applyNumberFormat="1" applyFont="1"/>
    <xf numFmtId="0" fontId="2" fillId="5" borderId="15" xfId="0" applyFont="1" applyFill="1" applyBorder="1" applyAlignment="1">
      <alignment horizontal="right" vertical="center"/>
    </xf>
    <xf numFmtId="0" fontId="2" fillId="5" borderId="1" xfId="0" applyFont="1" applyFill="1" applyBorder="1" applyAlignment="1">
      <alignment horizontal="center" vertical="center"/>
    </xf>
    <xf numFmtId="0" fontId="2" fillId="5" borderId="2" xfId="2" applyFont="1" applyFill="1" applyBorder="1" applyAlignment="1">
      <alignment horizontal="center" vertical="center"/>
    </xf>
    <xf numFmtId="0" fontId="2" fillId="5" borderId="0" xfId="2" applyFont="1" applyFill="1" applyAlignment="1">
      <alignment horizontal="center" vertical="center"/>
    </xf>
    <xf numFmtId="0" fontId="2" fillId="8" borderId="0" xfId="2" applyFont="1" applyFill="1" applyAlignment="1">
      <alignment horizontal="center" vertical="center"/>
    </xf>
    <xf numFmtId="0" fontId="2" fillId="8" borderId="1" xfId="2" applyFont="1" applyFill="1" applyBorder="1" applyAlignment="1">
      <alignment horizontal="center" vertical="center"/>
    </xf>
    <xf numFmtId="4" fontId="7" fillId="0" borderId="0" xfId="0" applyNumberFormat="1" applyFont="1"/>
    <xf numFmtId="164" fontId="7" fillId="0" borderId="0" xfId="0" applyNumberFormat="1" applyFont="1"/>
    <xf numFmtId="1" fontId="7" fillId="0" borderId="0" xfId="0" applyNumberFormat="1" applyFont="1"/>
    <xf numFmtId="4" fontId="2" fillId="0" borderId="0" xfId="2" applyNumberFormat="1" applyFont="1"/>
    <xf numFmtId="165" fontId="7" fillId="0" borderId="0" xfId="0" applyNumberFormat="1" applyFont="1"/>
    <xf numFmtId="0" fontId="8" fillId="0" borderId="0" xfId="0" quotePrefix="1" applyFont="1" applyAlignment="1">
      <alignment horizontal="right"/>
    </xf>
    <xf numFmtId="0" fontId="2" fillId="0" borderId="0" xfId="0" applyFont="1" applyAlignment="1">
      <alignment horizontal="right"/>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166" fontId="7" fillId="0" borderId="0" xfId="0" applyNumberFormat="1" applyFont="1"/>
    <xf numFmtId="4" fontId="15" fillId="0" borderId="0" xfId="0" applyNumberFormat="1" applyFont="1"/>
    <xf numFmtId="2" fontId="15" fillId="0" borderId="0" xfId="0" applyNumberFormat="1" applyFont="1"/>
    <xf numFmtId="0" fontId="2" fillId="0" borderId="0" xfId="2" applyFont="1"/>
    <xf numFmtId="2" fontId="28" fillId="0" borderId="0" xfId="0" applyNumberFormat="1" applyFont="1"/>
    <xf numFmtId="167" fontId="7" fillId="0" borderId="0" xfId="0" applyNumberFormat="1" applyFont="1"/>
    <xf numFmtId="2" fontId="29" fillId="0" borderId="0" xfId="0" applyNumberFormat="1" applyFont="1"/>
    <xf numFmtId="167" fontId="29" fillId="0" borderId="0" xfId="0" applyNumberFormat="1" applyFont="1"/>
    <xf numFmtId="4" fontId="29" fillId="0" borderId="0" xfId="0" applyNumberFormat="1" applyFont="1"/>
    <xf numFmtId="2" fontId="28" fillId="9" borderId="0" xfId="0" applyNumberFormat="1" applyFont="1" applyFill="1"/>
    <xf numFmtId="2" fontId="7" fillId="9" borderId="0" xfId="0" applyNumberFormat="1" applyFont="1" applyFill="1"/>
    <xf numFmtId="2" fontId="2" fillId="9" borderId="0" xfId="0" applyNumberFormat="1" applyFont="1" applyFill="1"/>
    <xf numFmtId="2" fontId="28" fillId="10" borderId="0" xfId="0" applyNumberFormat="1" applyFont="1" applyFill="1"/>
    <xf numFmtId="2" fontId="7" fillId="10" borderId="0" xfId="0" applyNumberFormat="1" applyFont="1" applyFill="1"/>
    <xf numFmtId="0" fontId="30" fillId="0" borderId="0" xfId="0" applyFont="1" applyAlignment="1">
      <alignment horizontal="left"/>
    </xf>
    <xf numFmtId="164" fontId="2" fillId="0" borderId="0" xfId="0" applyNumberFormat="1" applyFont="1"/>
    <xf numFmtId="0" fontId="2" fillId="4" borderId="8" xfId="0" applyFont="1" applyFill="1" applyBorder="1" applyAlignment="1">
      <alignment vertical="top" wrapText="1"/>
    </xf>
    <xf numFmtId="0" fontId="2" fillId="5" borderId="7" xfId="0" applyFont="1" applyFill="1" applyBorder="1" applyAlignment="1">
      <alignment vertical="top" wrapText="1"/>
    </xf>
    <xf numFmtId="0" fontId="18" fillId="0" borderId="0" xfId="2" applyFont="1" applyAlignment="1">
      <alignment horizontal="left" vertical="center" wrapText="1"/>
    </xf>
    <xf numFmtId="0" fontId="26" fillId="0" borderId="0" xfId="3" applyFont="1" applyAlignment="1">
      <alignment horizontal="center"/>
    </xf>
    <xf numFmtId="0" fontId="18" fillId="0" borderId="0" xfId="2" applyFont="1" applyAlignment="1">
      <alignment horizontal="left"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2" fillId="2" borderId="4" xfId="0" applyFont="1" applyFill="1" applyBorder="1" applyAlignment="1">
      <alignment horizontal="center" vertical="top" wrapText="1"/>
    </xf>
    <xf numFmtId="0" fontId="2" fillId="2" borderId="6" xfId="0" applyFont="1" applyFill="1" applyBorder="1" applyAlignment="1">
      <alignment horizontal="center" vertical="top" wrapText="1"/>
    </xf>
    <xf numFmtId="0" fontId="2" fillId="2" borderId="5" xfId="0" applyFont="1" applyFill="1" applyBorder="1" applyAlignment="1">
      <alignment horizontal="center" vertical="top" wrapText="1"/>
    </xf>
    <xf numFmtId="0" fontId="2" fillId="7" borderId="4" xfId="0" applyFont="1" applyFill="1" applyBorder="1" applyAlignment="1">
      <alignment horizontal="center" vertical="top" wrapText="1"/>
    </xf>
    <xf numFmtId="0" fontId="2" fillId="7" borderId="6" xfId="0" applyFont="1" applyFill="1" applyBorder="1" applyAlignment="1">
      <alignment horizontal="center" vertical="top" wrapText="1"/>
    </xf>
    <xf numFmtId="0" fontId="2" fillId="7" borderId="5" xfId="0" applyFont="1" applyFill="1" applyBorder="1" applyAlignment="1">
      <alignment horizontal="center" vertical="top"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2"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9" fontId="2" fillId="5" borderId="10" xfId="1" applyFont="1" applyFill="1" applyBorder="1" applyAlignment="1">
      <alignment horizontal="center" vertical="center"/>
    </xf>
    <xf numFmtId="9" fontId="2" fillId="5" borderId="3" xfId="1" applyFont="1" applyFill="1" applyBorder="1" applyAlignment="1">
      <alignment horizontal="center" vertical="center"/>
    </xf>
    <xf numFmtId="9" fontId="2" fillId="5" borderId="11" xfId="1" applyFont="1" applyFill="1" applyBorder="1" applyAlignment="1">
      <alignment horizontal="center" vertical="center"/>
    </xf>
    <xf numFmtId="0" fontId="16" fillId="6" borderId="13" xfId="0" applyFont="1" applyFill="1" applyBorder="1" applyAlignment="1">
      <alignment horizontal="left" vertical="top"/>
    </xf>
    <xf numFmtId="0" fontId="16" fillId="6" borderId="0" xfId="0" applyFont="1" applyFill="1" applyAlignment="1">
      <alignment horizontal="left" vertical="top"/>
    </xf>
    <xf numFmtId="0" fontId="2" fillId="4" borderId="4" xfId="0" applyFont="1" applyFill="1" applyBorder="1" applyAlignment="1">
      <alignment horizontal="center" vertical="top" wrapText="1"/>
    </xf>
    <xf numFmtId="0" fontId="2" fillId="4" borderId="6" xfId="0" applyFont="1" applyFill="1" applyBorder="1" applyAlignment="1">
      <alignment horizontal="center" vertical="top" wrapText="1"/>
    </xf>
    <xf numFmtId="0" fontId="2" fillId="4" borderId="5" xfId="0" applyFont="1" applyFill="1" applyBorder="1" applyAlignment="1">
      <alignment horizontal="center" vertical="top" wrapText="1"/>
    </xf>
    <xf numFmtId="0" fontId="2" fillId="5" borderId="14" xfId="0" applyFont="1" applyFill="1" applyBorder="1" applyAlignment="1">
      <alignment horizontal="right" vertical="center"/>
    </xf>
    <xf numFmtId="0" fontId="2" fillId="5" borderId="13" xfId="0" applyFont="1" applyFill="1" applyBorder="1" applyAlignment="1">
      <alignment horizontal="right" vertical="center"/>
    </xf>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2" fillId="5" borderId="1" xfId="0" applyFont="1" applyFill="1" applyBorder="1" applyAlignment="1">
      <alignment horizontal="center" vertical="center"/>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0" fontId="2" fillId="8" borderId="4" xfId="2" applyFont="1" applyFill="1" applyBorder="1" applyAlignment="1">
      <alignment horizontal="center"/>
    </xf>
    <xf numFmtId="0" fontId="2" fillId="8" borderId="6" xfId="2" applyFont="1" applyFill="1" applyBorder="1" applyAlignment="1">
      <alignment horizontal="center"/>
    </xf>
    <xf numFmtId="0" fontId="2" fillId="8" borderId="5" xfId="2" applyFont="1" applyFill="1" applyBorder="1" applyAlignment="1">
      <alignment horizontal="center"/>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cellXfs>
  <cellStyles count="6">
    <cellStyle name="Link" xfId="3" builtinId="8"/>
    <cellStyle name="Prozent" xfId="1" builtinId="5"/>
    <cellStyle name="Prozent 2" xfId="4" xr:uid="{00000000-0005-0000-0000-000002000000}"/>
    <cellStyle name="Standard" xfId="0" builtinId="0"/>
    <cellStyle name="Standard 2" xfId="2" xr:uid="{00000000-0005-0000-0000-000004000000}"/>
    <cellStyle name="Standard 3" xfId="5" xr:uid="{00000000-0005-0000-0000-000005000000}"/>
  </cellStyles>
  <dxfs count="0"/>
  <tableStyles count="0" defaultTableStyle="TableStyleMedium2" defaultPivotStyle="PivotStyleLight16"/>
  <colors>
    <mruColors>
      <color rgb="FFF62AD9"/>
      <color rgb="FFFF6600"/>
      <color rgb="FF96969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spPr>
            <a:ln w="38100">
              <a:solidFill>
                <a:srgbClr val="FFCC99"/>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0-C6FB-41CA-8A0A-DE5E6282FC79}"/>
            </c:ext>
          </c:extLst>
        </c:ser>
        <c:ser>
          <c:idx val="1"/>
          <c:order val="1"/>
          <c:spPr>
            <a:ln w="38100">
              <a:solidFill>
                <a:srgbClr val="FF6600"/>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1-C6FB-41CA-8A0A-DE5E6282FC79}"/>
            </c:ext>
          </c:extLst>
        </c:ser>
        <c:ser>
          <c:idx val="2"/>
          <c:order val="2"/>
          <c:spPr>
            <a:ln w="38100">
              <a:solidFill>
                <a:srgbClr val="969696"/>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2-C6FB-41CA-8A0A-DE5E6282FC79}"/>
            </c:ext>
          </c:extLst>
        </c:ser>
        <c:dLbls>
          <c:showLegendKey val="0"/>
          <c:showVal val="0"/>
          <c:showCatName val="0"/>
          <c:showSerName val="0"/>
          <c:showPercent val="0"/>
          <c:showBubbleSize val="0"/>
        </c:dLbls>
        <c:smooth val="0"/>
        <c:axId val="135990272"/>
        <c:axId val="136939776"/>
      </c:lineChart>
      <c:catAx>
        <c:axId val="135990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36939776"/>
        <c:crosses val="autoZero"/>
        <c:auto val="1"/>
        <c:lblAlgn val="ctr"/>
        <c:lblOffset val="100"/>
        <c:tickLblSkip val="2"/>
        <c:tickMarkSkip val="1"/>
        <c:noMultiLvlLbl val="0"/>
      </c:catAx>
      <c:valAx>
        <c:axId val="13693977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5990272"/>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ZUSAMMENFASSUNG!$B$4:$C$4</c:f>
              <c:strCache>
                <c:ptCount val="2"/>
                <c:pt idx="0">
                  <c:v>Einzelindex Preis-Einkommen</c:v>
                </c:pt>
              </c:strCache>
            </c:strRef>
          </c:tx>
          <c:spPr>
            <a:ln w="38100">
              <a:solidFill>
                <a:schemeClr val="bg1">
                  <a:lumMod val="75000"/>
                </a:schemeClr>
              </a:solidFill>
              <a:prstDash val="sysDot"/>
            </a:ln>
          </c:spPr>
          <c:marker>
            <c:symbol val="none"/>
          </c:marker>
          <c:cat>
            <c:multiLvlStrRef>
              <c:f>ZUSAMMENFASSUNG!$E$1:$CF$2</c:f>
              <c:multiLvlStrCache>
                <c:ptCount val="80"/>
                <c:lvl>
                  <c:pt idx="76">
                    <c:v>1</c:v>
                  </c:pt>
                  <c:pt idx="79">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ZUSAMMENFASSUNG!$E$4:$CF$4</c:f>
              <c:numCache>
                <c:formatCode>#,##0.00</c:formatCode>
                <c:ptCount val="80"/>
                <c:pt idx="0">
                  <c:v>0</c:v>
                </c:pt>
                <c:pt idx="1">
                  <c:v>-7.535250600764546E-3</c:v>
                </c:pt>
                <c:pt idx="2">
                  <c:v>-6.8285870157365055E-3</c:v>
                </c:pt>
                <c:pt idx="3">
                  <c:v>-1.9874268562868915E-2</c:v>
                </c:pt>
                <c:pt idx="4">
                  <c:v>-2.4063976483971735E-2</c:v>
                </c:pt>
                <c:pt idx="5">
                  <c:v>-3.4890766824313274E-2</c:v>
                </c:pt>
                <c:pt idx="6">
                  <c:v>-6.6269259918523851E-2</c:v>
                </c:pt>
                <c:pt idx="7">
                  <c:v>-9.2427388082660239E-2</c:v>
                </c:pt>
                <c:pt idx="8">
                  <c:v>-0.15452461817257537</c:v>
                </c:pt>
                <c:pt idx="9">
                  <c:v>-0.1823869628862736</c:v>
                </c:pt>
                <c:pt idx="10">
                  <c:v>-0.22896176223750211</c:v>
                </c:pt>
                <c:pt idx="11">
                  <c:v>-0.28533572199073337</c:v>
                </c:pt>
                <c:pt idx="12">
                  <c:v>-0.29920094053264046</c:v>
                </c:pt>
                <c:pt idx="13">
                  <c:v>-0.37106514720959299</c:v>
                </c:pt>
                <c:pt idx="14">
                  <c:v>-0.38702287070524061</c:v>
                </c:pt>
                <c:pt idx="15">
                  <c:v>-0.4517285881006386</c:v>
                </c:pt>
                <c:pt idx="16">
                  <c:v>-0.43570664227445077</c:v>
                </c:pt>
                <c:pt idx="17">
                  <c:v>-0.40771984863290711</c:v>
                </c:pt>
                <c:pt idx="18">
                  <c:v>-0.36902548280081432</c:v>
                </c:pt>
                <c:pt idx="19">
                  <c:v>-0.33109861256518131</c:v>
                </c:pt>
                <c:pt idx="20">
                  <c:v>-0.33611013383817445</c:v>
                </c:pt>
                <c:pt idx="21">
                  <c:v>-0.30119701512431041</c:v>
                </c:pt>
                <c:pt idx="22">
                  <c:v>-0.3482923737580777</c:v>
                </c:pt>
                <c:pt idx="23">
                  <c:v>-0.26535862989261794</c:v>
                </c:pt>
                <c:pt idx="24">
                  <c:v>-0.29645720371129514</c:v>
                </c:pt>
                <c:pt idx="25">
                  <c:v>-0.29631037867733384</c:v>
                </c:pt>
                <c:pt idx="26">
                  <c:v>-0.18741284458234755</c:v>
                </c:pt>
                <c:pt idx="27">
                  <c:v>-0.2330846808721683</c:v>
                </c:pt>
                <c:pt idx="28">
                  <c:v>-0.24328649010143061</c:v>
                </c:pt>
                <c:pt idx="29">
                  <c:v>-0.23456068051260076</c:v>
                </c:pt>
                <c:pt idx="30">
                  <c:v>-0.14486923151733636</c:v>
                </c:pt>
                <c:pt idx="31">
                  <c:v>-0.16182964188931054</c:v>
                </c:pt>
                <c:pt idx="32">
                  <c:v>-7.0241309352863643E-2</c:v>
                </c:pt>
                <c:pt idx="33">
                  <c:v>-7.6229993242609692E-2</c:v>
                </c:pt>
                <c:pt idx="34">
                  <c:v>-2.1071366023500529E-2</c:v>
                </c:pt>
                <c:pt idx="35">
                  <c:v>5.9822180668749163E-3</c:v>
                </c:pt>
                <c:pt idx="36">
                  <c:v>4.9615576559604913E-2</c:v>
                </c:pt>
                <c:pt idx="37">
                  <c:v>7.8103144550032977E-2</c:v>
                </c:pt>
                <c:pt idx="38">
                  <c:v>0.11706180997319517</c:v>
                </c:pt>
                <c:pt idx="39">
                  <c:v>0.12611369561056354</c:v>
                </c:pt>
                <c:pt idx="40">
                  <c:v>0.20606744584594855</c:v>
                </c:pt>
                <c:pt idx="41">
                  <c:v>0.24915118517806731</c:v>
                </c:pt>
                <c:pt idx="42">
                  <c:v>0.2723861317737607</c:v>
                </c:pt>
                <c:pt idx="43">
                  <c:v>0.30122832714293352</c:v>
                </c:pt>
                <c:pt idx="44">
                  <c:v>0.35610684135398885</c:v>
                </c:pt>
                <c:pt idx="45">
                  <c:v>0.36410186765899044</c:v>
                </c:pt>
                <c:pt idx="46">
                  <c:v>0.40141085223710693</c:v>
                </c:pt>
                <c:pt idx="47">
                  <c:v>0.45541233932793412</c:v>
                </c:pt>
                <c:pt idx="48">
                  <c:v>0.43183480098633104</c:v>
                </c:pt>
                <c:pt idx="49">
                  <c:v>0.47058346035728926</c:v>
                </c:pt>
                <c:pt idx="50">
                  <c:v>0.50265546744170009</c:v>
                </c:pt>
                <c:pt idx="51">
                  <c:v>0.5284206334046011</c:v>
                </c:pt>
                <c:pt idx="52">
                  <c:v>0.55706447088936406</c:v>
                </c:pt>
                <c:pt idx="53">
                  <c:v>0.59095146109192298</c:v>
                </c:pt>
                <c:pt idx="54">
                  <c:v>0.61106385113903094</c:v>
                </c:pt>
                <c:pt idx="55">
                  <c:v>0.6196525707530538</c:v>
                </c:pt>
                <c:pt idx="56">
                  <c:v>0.64794420251557805</c:v>
                </c:pt>
                <c:pt idx="57" formatCode="0.00">
                  <c:v>0.66154969839721212</c:v>
                </c:pt>
                <c:pt idx="58" formatCode="0.00">
                  <c:v>0.68374623868311479</c:v>
                </c:pt>
                <c:pt idx="59" formatCode="0.00">
                  <c:v>0.70892623556789591</c:v>
                </c:pt>
                <c:pt idx="60" formatCode="0.00">
                  <c:v>0.72041905409709406</c:v>
                </c:pt>
                <c:pt idx="61" formatCode="0.00">
                  <c:v>0.75607474956197074</c:v>
                </c:pt>
                <c:pt idx="62" formatCode="0.00">
                  <c:v>0.77877027217094341</c:v>
                </c:pt>
                <c:pt idx="63">
                  <c:v>0.79381643572458671</c:v>
                </c:pt>
                <c:pt idx="64">
                  <c:v>0.81368620000635439</c:v>
                </c:pt>
                <c:pt idx="65">
                  <c:v>0.83237528565860142</c:v>
                </c:pt>
                <c:pt idx="66">
                  <c:v>0.84563448465987157</c:v>
                </c:pt>
                <c:pt idx="67">
                  <c:v>0.87254167961445683</c:v>
                </c:pt>
                <c:pt idx="68" formatCode="0.00">
                  <c:v>0.87155575060115198</c:v>
                </c:pt>
                <c:pt idx="69" formatCode="0.00">
                  <c:v>0.88271517967916346</c:v>
                </c:pt>
                <c:pt idx="70" formatCode="0.00">
                  <c:v>0.90383190332902219</c:v>
                </c:pt>
                <c:pt idx="71" formatCode="0.00">
                  <c:v>0.8992669355157431</c:v>
                </c:pt>
                <c:pt idx="72" formatCode="0.00">
                  <c:v>0.89555705461474744</c:v>
                </c:pt>
                <c:pt idx="73" formatCode="0.00">
                  <c:v>0.88227446241162888</c:v>
                </c:pt>
                <c:pt idx="74" formatCode="0.00">
                  <c:v>0.87162454986248861</c:v>
                </c:pt>
                <c:pt idx="75" formatCode="0.00">
                  <c:v>0.87077692165224396</c:v>
                </c:pt>
                <c:pt idx="76" formatCode="0.00">
                  <c:v>0.87168831207829278</c:v>
                </c:pt>
              </c:numCache>
            </c:numRef>
          </c:val>
          <c:smooth val="0"/>
          <c:extLst>
            <c:ext xmlns:c16="http://schemas.microsoft.com/office/drawing/2014/chart" uri="{C3380CC4-5D6E-409C-BE32-E72D297353CC}">
              <c16:uniqueId val="{00000000-465A-47F2-BD74-B95BDD22FC4B}"/>
            </c:ext>
          </c:extLst>
        </c:ser>
        <c:ser>
          <c:idx val="0"/>
          <c:order val="1"/>
          <c:tx>
            <c:strRef>
              <c:f>ZUSAMMENFASSUNG!$B$3:$C$3</c:f>
              <c:strCache>
                <c:ptCount val="2"/>
                <c:pt idx="0">
                  <c:v>Einzelindex Vervielfältiger</c:v>
                </c:pt>
              </c:strCache>
            </c:strRef>
          </c:tx>
          <c:spPr>
            <a:ln w="38100">
              <a:solidFill>
                <a:schemeClr val="bg1">
                  <a:lumMod val="75000"/>
                </a:schemeClr>
              </a:solidFill>
              <a:prstDash val="solid"/>
            </a:ln>
          </c:spPr>
          <c:marker>
            <c:symbol val="none"/>
          </c:marker>
          <c:cat>
            <c:multiLvlStrRef>
              <c:f>ZUSAMMENFASSUNG!$E$1:$CF$2</c:f>
              <c:multiLvlStrCache>
                <c:ptCount val="80"/>
                <c:lvl>
                  <c:pt idx="76">
                    <c:v>1</c:v>
                  </c:pt>
                  <c:pt idx="79">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ZUSAMMENFASSUNG!$E$3:$CF$3</c:f>
              <c:numCache>
                <c:formatCode>#,##0.00</c:formatCode>
                <c:ptCount val="80"/>
                <c:pt idx="0">
                  <c:v>0</c:v>
                </c:pt>
                <c:pt idx="1">
                  <c:v>-4.5781174081068535E-3</c:v>
                </c:pt>
                <c:pt idx="2">
                  <c:v>-7.3666790913789798E-4</c:v>
                </c:pt>
                <c:pt idx="3">
                  <c:v>-1.2495263239874183E-2</c:v>
                </c:pt>
                <c:pt idx="4">
                  <c:v>-1.1042923183505768E-2</c:v>
                </c:pt>
                <c:pt idx="5">
                  <c:v>-1.8852741198925327E-2</c:v>
                </c:pt>
                <c:pt idx="6">
                  <c:v>-2.8688710779819892E-2</c:v>
                </c:pt>
                <c:pt idx="7">
                  <c:v>-2.8056416266092392E-2</c:v>
                </c:pt>
                <c:pt idx="8">
                  <c:v>-5.5551468337519248E-2</c:v>
                </c:pt>
                <c:pt idx="9">
                  <c:v>-7.6218877839246954E-2</c:v>
                </c:pt>
                <c:pt idx="10">
                  <c:v>-7.3587578529477171E-2</c:v>
                </c:pt>
                <c:pt idx="11">
                  <c:v>-9.0646429238421963E-2</c:v>
                </c:pt>
                <c:pt idx="12">
                  <c:v>-9.2845971409729555E-2</c:v>
                </c:pt>
                <c:pt idx="13">
                  <c:v>-0.11821810252169998</c:v>
                </c:pt>
                <c:pt idx="14">
                  <c:v>-0.19684347729726084</c:v>
                </c:pt>
                <c:pt idx="15">
                  <c:v>-0.21729652176507375</c:v>
                </c:pt>
                <c:pt idx="16">
                  <c:v>-0.19570077024175495</c:v>
                </c:pt>
                <c:pt idx="17">
                  <c:v>-0.17671534648286358</c:v>
                </c:pt>
                <c:pt idx="18">
                  <c:v>-0.1723269658620051</c:v>
                </c:pt>
                <c:pt idx="19">
                  <c:v>-0.23017414035068687</c:v>
                </c:pt>
                <c:pt idx="20">
                  <c:v>-0.26002037872382966</c:v>
                </c:pt>
                <c:pt idx="21">
                  <c:v>-0.25463471152065303</c:v>
                </c:pt>
                <c:pt idx="22">
                  <c:v>-0.31572259517884999</c:v>
                </c:pt>
                <c:pt idx="23">
                  <c:v>-0.27932621185503537</c:v>
                </c:pt>
                <c:pt idx="24">
                  <c:v>-0.20264269078197419</c:v>
                </c:pt>
                <c:pt idx="25">
                  <c:v>-0.19939449869385534</c:v>
                </c:pt>
                <c:pt idx="26">
                  <c:v>-0.16207977478981958</c:v>
                </c:pt>
                <c:pt idx="27">
                  <c:v>-0.18467380577462397</c:v>
                </c:pt>
                <c:pt idx="28">
                  <c:v>-0.18152182609949016</c:v>
                </c:pt>
                <c:pt idx="29">
                  <c:v>-0.15070501201529091</c:v>
                </c:pt>
                <c:pt idx="30">
                  <c:v>-0.11167415701168362</c:v>
                </c:pt>
                <c:pt idx="31">
                  <c:v>-0.11872299368664463</c:v>
                </c:pt>
                <c:pt idx="32">
                  <c:v>-0.13238765063672131</c:v>
                </c:pt>
                <c:pt idx="33">
                  <c:v>-0.10152431653104099</c:v>
                </c:pt>
                <c:pt idx="34">
                  <c:v>-5.9640120532624942E-2</c:v>
                </c:pt>
                <c:pt idx="35">
                  <c:v>-1.9274690628538042E-2</c:v>
                </c:pt>
                <c:pt idx="36">
                  <c:v>1.0121507099521946E-2</c:v>
                </c:pt>
                <c:pt idx="37">
                  <c:v>2.6463474832983194E-2</c:v>
                </c:pt>
                <c:pt idx="38">
                  <c:v>5.2291410132520796E-2</c:v>
                </c:pt>
                <c:pt idx="39">
                  <c:v>8.233152632553728E-2</c:v>
                </c:pt>
                <c:pt idx="40">
                  <c:v>9.5605255265843639E-2</c:v>
                </c:pt>
                <c:pt idx="41">
                  <c:v>0.14307623704026304</c:v>
                </c:pt>
                <c:pt idx="42">
                  <c:v>0.15600550955915002</c:v>
                </c:pt>
                <c:pt idx="43">
                  <c:v>0.16059336202641117</c:v>
                </c:pt>
                <c:pt idx="44">
                  <c:v>0.18596779371206232</c:v>
                </c:pt>
                <c:pt idx="45">
                  <c:v>0.27668975441690774</c:v>
                </c:pt>
                <c:pt idx="46">
                  <c:v>0.29189698234476796</c:v>
                </c:pt>
                <c:pt idx="47">
                  <c:v>0.35372722480489199</c:v>
                </c:pt>
                <c:pt idx="48">
                  <c:v>0.34207966242495769</c:v>
                </c:pt>
                <c:pt idx="49">
                  <c:v>0.37982524745454843</c:v>
                </c:pt>
                <c:pt idx="50">
                  <c:v>0.43078351146392818</c:v>
                </c:pt>
                <c:pt idx="51">
                  <c:v>0.45345617363548374</c:v>
                </c:pt>
                <c:pt idx="52">
                  <c:v>0.51353175644102511</c:v>
                </c:pt>
                <c:pt idx="53">
                  <c:v>0.53044392741539892</c:v>
                </c:pt>
                <c:pt idx="54">
                  <c:v>0.55031686406718949</c:v>
                </c:pt>
                <c:pt idx="55">
                  <c:v>0.56353751029688348</c:v>
                </c:pt>
                <c:pt idx="56">
                  <c:v>0.57031018126389543</c:v>
                </c:pt>
                <c:pt idx="57" formatCode="0.00">
                  <c:v>0.61439965875953839</c:v>
                </c:pt>
                <c:pt idx="58" formatCode="0.00">
                  <c:v>0.62796851497823614</c:v>
                </c:pt>
                <c:pt idx="59" formatCode="0.00">
                  <c:v>0.62858458439337306</c:v>
                </c:pt>
                <c:pt idx="60" formatCode="0.00">
                  <c:v>0.63445603589166166</c:v>
                </c:pt>
                <c:pt idx="61" formatCode="0.00">
                  <c:v>0.66289105393590864</c:v>
                </c:pt>
                <c:pt idx="62" formatCode="0.00">
                  <c:v>0.71778472771669177</c:v>
                </c:pt>
                <c:pt idx="63">
                  <c:v>0.75691276379588657</c:v>
                </c:pt>
                <c:pt idx="64">
                  <c:v>0.76187728071609739</c:v>
                </c:pt>
                <c:pt idx="65">
                  <c:v>0.77795516680757482</c:v>
                </c:pt>
                <c:pt idx="66">
                  <c:v>0.80017270285538489</c:v>
                </c:pt>
                <c:pt idx="67">
                  <c:v>0.81250070228038673</c:v>
                </c:pt>
                <c:pt idx="68" formatCode="0.00">
                  <c:v>0.82180066241023408</c:v>
                </c:pt>
                <c:pt idx="69" formatCode="0.00">
                  <c:v>0.83151162608228668</c:v>
                </c:pt>
                <c:pt idx="70" formatCode="0.00">
                  <c:v>0.85467893581176635</c:v>
                </c:pt>
                <c:pt idx="71" formatCode="0.00">
                  <c:v>0.85356734704236314</c:v>
                </c:pt>
                <c:pt idx="72" formatCode="0.00">
                  <c:v>0.83481464447370235</c:v>
                </c:pt>
                <c:pt idx="73" formatCode="0.00">
                  <c:v>0.81453186667482924</c:v>
                </c:pt>
                <c:pt idx="74" formatCode="0.00">
                  <c:v>0.79750890491530402</c:v>
                </c:pt>
                <c:pt idx="75" formatCode="0.00">
                  <c:v>0.79370581445539079</c:v>
                </c:pt>
                <c:pt idx="76" formatCode="0.00">
                  <c:v>0.78833518573911665</c:v>
                </c:pt>
              </c:numCache>
            </c:numRef>
          </c:val>
          <c:smooth val="0"/>
          <c:extLst>
            <c:ext xmlns:c16="http://schemas.microsoft.com/office/drawing/2014/chart" uri="{C3380CC4-5D6E-409C-BE32-E72D297353CC}">
              <c16:uniqueId val="{00000001-465A-47F2-BD74-B95BDD22FC4B}"/>
            </c:ext>
          </c:extLst>
        </c:ser>
        <c:ser>
          <c:idx val="3"/>
          <c:order val="2"/>
          <c:tx>
            <c:strRef>
              <c:f>ZUSAMMENFASSUNG!$B$7:$C$7</c:f>
              <c:strCache>
                <c:ptCount val="2"/>
                <c:pt idx="0">
                  <c:v>Index Wohnungsbaukredite**</c:v>
                </c:pt>
              </c:strCache>
            </c:strRef>
          </c:tx>
          <c:spPr>
            <a:ln w="38100">
              <a:solidFill>
                <a:schemeClr val="accent6">
                  <a:lumMod val="60000"/>
                  <a:lumOff val="40000"/>
                </a:schemeClr>
              </a:solidFill>
              <a:prstDash val="solid"/>
            </a:ln>
          </c:spPr>
          <c:marker>
            <c:symbol val="none"/>
          </c:marker>
          <c:cat>
            <c:multiLvlStrRef>
              <c:f>ZUSAMMENFASSUNG!$E$1:$CF$2</c:f>
              <c:multiLvlStrCache>
                <c:ptCount val="80"/>
                <c:lvl>
                  <c:pt idx="76">
                    <c:v>1</c:v>
                  </c:pt>
                  <c:pt idx="79">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ZUSAMMENFASSUNG!$E$7:$CF$7</c:f>
              <c:numCache>
                <c:formatCode>#,##0.00</c:formatCode>
                <c:ptCount val="80"/>
                <c:pt idx="0">
                  <c:v>0</c:v>
                </c:pt>
                <c:pt idx="1">
                  <c:v>-3.0049838756963255E-3</c:v>
                </c:pt>
                <c:pt idx="2">
                  <c:v>-6.5963060686016206E-3</c:v>
                </c:pt>
                <c:pt idx="3">
                  <c:v>-1.608898321796005E-2</c:v>
                </c:pt>
                <c:pt idx="4">
                  <c:v>-1.506289116284421E-2</c:v>
                </c:pt>
                <c:pt idx="5">
                  <c:v>-1.1879911726566661E-2</c:v>
                </c:pt>
                <c:pt idx="6">
                  <c:v>-2.1229913820631906E-2</c:v>
                </c:pt>
                <c:pt idx="7">
                  <c:v>-4.3702227729922785E-2</c:v>
                </c:pt>
                <c:pt idx="8">
                  <c:v>-4.952372959364084E-2</c:v>
                </c:pt>
                <c:pt idx="9">
                  <c:v>-5.799422421189291E-2</c:v>
                </c:pt>
                <c:pt idx="10">
                  <c:v>-6.4820877476540778E-2</c:v>
                </c:pt>
                <c:pt idx="11">
                  <c:v>-5.4548289902029694E-2</c:v>
                </c:pt>
                <c:pt idx="12">
                  <c:v>-5.7972086861446712E-2</c:v>
                </c:pt>
                <c:pt idx="13">
                  <c:v>-6.5050027976327127E-2</c:v>
                </c:pt>
                <c:pt idx="14">
                  <c:v>-6.5081438957606111E-2</c:v>
                </c:pt>
                <c:pt idx="15">
                  <c:v>-7.8240853361317017E-2</c:v>
                </c:pt>
                <c:pt idx="16">
                  <c:v>-7.1487492386320073E-2</c:v>
                </c:pt>
                <c:pt idx="17">
                  <c:v>-5.674527183935027E-2</c:v>
                </c:pt>
                <c:pt idx="18">
                  <c:v>-5.9488497537721091E-2</c:v>
                </c:pt>
                <c:pt idx="19">
                  <c:v>-4.0891540392378259E-2</c:v>
                </c:pt>
                <c:pt idx="20">
                  <c:v>-4.4482862585283695E-2</c:v>
                </c:pt>
                <c:pt idx="21">
                  <c:v>-4.9079336179118797E-2</c:v>
                </c:pt>
                <c:pt idx="22">
                  <c:v>-5.7884881264347141E-2</c:v>
                </c:pt>
                <c:pt idx="23">
                  <c:v>-9.0441502484306394E-2</c:v>
                </c:pt>
                <c:pt idx="24">
                  <c:v>-9.3132376547212209E-2</c:v>
                </c:pt>
                <c:pt idx="25">
                  <c:v>-0.10205309523046381</c:v>
                </c:pt>
                <c:pt idx="26">
                  <c:v>-0.10286978074371916</c:v>
                </c:pt>
                <c:pt idx="27">
                  <c:v>-8.7163392999344183E-2</c:v>
                </c:pt>
                <c:pt idx="28">
                  <c:v>-8.6482821738298132E-2</c:v>
                </c:pt>
                <c:pt idx="29">
                  <c:v>-8.8660649773646016E-2</c:v>
                </c:pt>
                <c:pt idx="30">
                  <c:v>-8.9623919866203605E-2</c:v>
                </c:pt>
                <c:pt idx="31">
                  <c:v>-7.3559807596355137E-2</c:v>
                </c:pt>
                <c:pt idx="32">
                  <c:v>-7.0251184234961392E-2</c:v>
                </c:pt>
                <c:pt idx="33">
                  <c:v>-7.0492001758100858E-2</c:v>
                </c:pt>
                <c:pt idx="34">
                  <c:v>-7.3894858063331695E-2</c:v>
                </c:pt>
                <c:pt idx="35">
                  <c:v>-4.6884847806862237E-2</c:v>
                </c:pt>
                <c:pt idx="36">
                  <c:v>-4.7376953180234126E-2</c:v>
                </c:pt>
                <c:pt idx="37">
                  <c:v>-5.3292687987789404E-2</c:v>
                </c:pt>
                <c:pt idx="38">
                  <c:v>-5.2821523268603697E-2</c:v>
                </c:pt>
                <c:pt idx="39">
                  <c:v>-6.6204972032691808E-2</c:v>
                </c:pt>
                <c:pt idx="40">
                  <c:v>-6.7000716891761125E-2</c:v>
                </c:pt>
                <c:pt idx="41">
                  <c:v>-6.7492822265133159E-2</c:v>
                </c:pt>
                <c:pt idx="42">
                  <c:v>-6.8162923199086262E-2</c:v>
                </c:pt>
                <c:pt idx="43">
                  <c:v>-6.259242015622149E-2</c:v>
                </c:pt>
                <c:pt idx="44">
                  <c:v>3.0081170877411693E-2</c:v>
                </c:pt>
                <c:pt idx="45">
                  <c:v>2.6280442142646052E-2</c:v>
                </c:pt>
                <c:pt idx="46">
                  <c:v>2.7662525318924481E-2</c:v>
                </c:pt>
                <c:pt idx="47" formatCode="0.00">
                  <c:v>3.1892537464503906E-2</c:v>
                </c:pt>
                <c:pt idx="48">
                  <c:v>1.1291474015852145E-2</c:v>
                </c:pt>
                <c:pt idx="49" formatCode="0.00">
                  <c:v>7.9514396731794074E-3</c:v>
                </c:pt>
                <c:pt idx="50" formatCode="0.00">
                  <c:v>6.5065345343427337E-3</c:v>
                </c:pt>
                <c:pt idx="51">
                  <c:v>7.7943847667840769E-3</c:v>
                </c:pt>
                <c:pt idx="52">
                  <c:v>4.7927166452217309E-3</c:v>
                </c:pt>
                <c:pt idx="53">
                  <c:v>5.2324703831284581E-3</c:v>
                </c:pt>
                <c:pt idx="54">
                  <c:v>5.9968042609187932E-3</c:v>
                </c:pt>
                <c:pt idx="55">
                  <c:v>1.7001118035681204E-2</c:v>
                </c:pt>
                <c:pt idx="56">
                  <c:v>3.8979720812789935E-2</c:v>
                </c:pt>
                <c:pt idx="57" formatCode="0.00">
                  <c:v>4.4288176648950357E-2</c:v>
                </c:pt>
                <c:pt idx="58" formatCode="0.00">
                  <c:v>4.7094224309879279E-2</c:v>
                </c:pt>
                <c:pt idx="59" formatCode="0.00">
                  <c:v>4.9387225943250283E-2</c:v>
                </c:pt>
                <c:pt idx="60" formatCode="0.00">
                  <c:v>0.12581773582512967</c:v>
                </c:pt>
                <c:pt idx="61" formatCode="0.00">
                  <c:v>0.17520626872289738</c:v>
                </c:pt>
                <c:pt idx="62" formatCode="0.00">
                  <c:v>0.14724002505744521</c:v>
                </c:pt>
                <c:pt idx="63">
                  <c:v>0.1513443932779083</c:v>
                </c:pt>
                <c:pt idx="64">
                  <c:v>0.17651298603255497</c:v>
                </c:pt>
                <c:pt idx="65">
                  <c:v>0.1764711047241829</c:v>
                </c:pt>
                <c:pt idx="66">
                  <c:v>0.1764711047241829</c:v>
                </c:pt>
                <c:pt idx="67">
                  <c:v>0.1625665103446545</c:v>
                </c:pt>
                <c:pt idx="68" formatCode="0.00">
                  <c:v>0.18968833572650057</c:v>
                </c:pt>
                <c:pt idx="69" formatCode="0.00">
                  <c:v>0.19357282707801032</c:v>
                </c:pt>
                <c:pt idx="70" formatCode="0.00">
                  <c:v>0.18554208619766541</c:v>
                </c:pt>
                <c:pt idx="71" formatCode="0.00">
                  <c:v>0.18785602848522232</c:v>
                </c:pt>
                <c:pt idx="72" formatCode="0.00">
                  <c:v>0.1183702803823769</c:v>
                </c:pt>
                <c:pt idx="73" formatCode="0.00">
                  <c:v>-0.11285166942376733</c:v>
                </c:pt>
                <c:pt idx="74" formatCode="0.00">
                  <c:v>-0.10975169379060432</c:v>
                </c:pt>
                <c:pt idx="75" formatCode="0.00">
                  <c:v>-0.13679859248266468</c:v>
                </c:pt>
                <c:pt idx="76" formatCode="0.00">
                  <c:v>-0.14445240158766098</c:v>
                </c:pt>
              </c:numCache>
            </c:numRef>
          </c:val>
          <c:smooth val="0"/>
          <c:extLst>
            <c:ext xmlns:c16="http://schemas.microsoft.com/office/drawing/2014/chart" uri="{C3380CC4-5D6E-409C-BE32-E72D297353CC}">
              <c16:uniqueId val="{00000002-465A-47F2-BD74-B95BDD22FC4B}"/>
            </c:ext>
          </c:extLst>
        </c:ser>
        <c:ser>
          <c:idx val="2"/>
          <c:order val="3"/>
          <c:tx>
            <c:strRef>
              <c:f>ZUSAMMENFASSUNG!$B$5:$C$5</c:f>
              <c:strCache>
                <c:ptCount val="2"/>
                <c:pt idx="0">
                  <c:v>Fertigstellungen*</c:v>
                </c:pt>
              </c:strCache>
            </c:strRef>
          </c:tx>
          <c:spPr>
            <a:ln w="38100">
              <a:solidFill>
                <a:schemeClr val="accent6">
                  <a:lumMod val="60000"/>
                  <a:lumOff val="40000"/>
                </a:schemeClr>
              </a:solidFill>
              <a:prstDash val="sysDot"/>
            </a:ln>
          </c:spPr>
          <c:marker>
            <c:symbol val="none"/>
          </c:marker>
          <c:cat>
            <c:multiLvlStrRef>
              <c:f>ZUSAMMENFASSUNG!$E$1:$CF$2</c:f>
              <c:multiLvlStrCache>
                <c:ptCount val="80"/>
                <c:lvl>
                  <c:pt idx="76">
                    <c:v>1</c:v>
                  </c:pt>
                  <c:pt idx="79">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ZUSAMMENFASSUNG!$E$5:$CF$5</c:f>
              <c:numCache>
                <c:formatCode>#,##0.00</c:formatCode>
                <c:ptCount val="80"/>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-0.54810175064454814</c:v>
                </c:pt>
                <c:pt idx="15">
                  <c:v>-0.54810175064454814</c:v>
                </c:pt>
                <c:pt idx="16">
                  <c:v>-0.54810175064454814</c:v>
                </c:pt>
                <c:pt idx="17">
                  <c:v>-0.54810175064454814</c:v>
                </c:pt>
                <c:pt idx="18">
                  <c:v>-0.72349126440691891</c:v>
                </c:pt>
                <c:pt idx="19">
                  <c:v>-0.72349126440691891</c:v>
                </c:pt>
                <c:pt idx="20">
                  <c:v>-0.72349126440691891</c:v>
                </c:pt>
                <c:pt idx="21">
                  <c:v>-0.72349126440691891</c:v>
                </c:pt>
                <c:pt idx="22">
                  <c:v>-0.74243561687146775</c:v>
                </c:pt>
                <c:pt idx="23">
                  <c:v>-0.74243561687146775</c:v>
                </c:pt>
                <c:pt idx="24">
                  <c:v>-0.74243561687146775</c:v>
                </c:pt>
                <c:pt idx="25">
                  <c:v>-0.74243561687146775</c:v>
                </c:pt>
                <c:pt idx="26">
                  <c:v>-0.7432172791584879</c:v>
                </c:pt>
                <c:pt idx="27">
                  <c:v>-0.7432172791584879</c:v>
                </c:pt>
                <c:pt idx="28">
                  <c:v>-0.7432172791584879</c:v>
                </c:pt>
                <c:pt idx="29">
                  <c:v>-0.7432172791584879</c:v>
                </c:pt>
                <c:pt idx="30">
                  <c:v>-0.64333746112756973</c:v>
                </c:pt>
                <c:pt idx="31">
                  <c:v>-0.64333746112756973</c:v>
                </c:pt>
                <c:pt idx="32">
                  <c:v>-0.64333746112756973</c:v>
                </c:pt>
                <c:pt idx="33">
                  <c:v>-0.64333746112756973</c:v>
                </c:pt>
                <c:pt idx="34">
                  <c:v>-0.51479898507407174</c:v>
                </c:pt>
                <c:pt idx="35">
                  <c:v>-0.51479898507407174</c:v>
                </c:pt>
                <c:pt idx="36">
                  <c:v>-0.51479898507407174</c:v>
                </c:pt>
                <c:pt idx="37">
                  <c:v>-0.51479898507407174</c:v>
                </c:pt>
                <c:pt idx="38">
                  <c:v>-0.52725864996330707</c:v>
                </c:pt>
                <c:pt idx="39">
                  <c:v>-0.52725864996330707</c:v>
                </c:pt>
                <c:pt idx="40">
                  <c:v>-0.52725864996330707</c:v>
                </c:pt>
                <c:pt idx="41">
                  <c:v>-0.52725864996330707</c:v>
                </c:pt>
                <c:pt idx="42">
                  <c:v>-0.35888465088237415</c:v>
                </c:pt>
                <c:pt idx="43">
                  <c:v>-0.35888465088237415</c:v>
                </c:pt>
                <c:pt idx="44">
                  <c:v>-0.35888465088237415</c:v>
                </c:pt>
                <c:pt idx="45">
                  <c:v>-0.35888465088237415</c:v>
                </c:pt>
                <c:pt idx="46">
                  <c:v>-0.41089057192939765</c:v>
                </c:pt>
                <c:pt idx="47">
                  <c:v>-0.41089057192939765</c:v>
                </c:pt>
                <c:pt idx="48">
                  <c:v>-0.41089057192939765</c:v>
                </c:pt>
                <c:pt idx="49">
                  <c:v>-0.41089057192939765</c:v>
                </c:pt>
                <c:pt idx="50">
                  <c:v>-0.30041312491330469</c:v>
                </c:pt>
                <c:pt idx="51">
                  <c:v>-0.30041312491330469</c:v>
                </c:pt>
                <c:pt idx="52">
                  <c:v>-0.30041312491330469</c:v>
                </c:pt>
                <c:pt idx="53">
                  <c:v>-0.30041312491330469</c:v>
                </c:pt>
                <c:pt idx="54">
                  <c:v>-0.28839335392839183</c:v>
                </c:pt>
                <c:pt idx="55">
                  <c:v>-0.28839335392839183</c:v>
                </c:pt>
                <c:pt idx="56">
                  <c:v>-0.28839335392839183</c:v>
                </c:pt>
                <c:pt idx="57">
                  <c:v>-0.28839335392839183</c:v>
                </c:pt>
                <c:pt idx="58">
                  <c:v>-0.25121976416552816</c:v>
                </c:pt>
                <c:pt idx="59">
                  <c:v>-0.25121976416552816</c:v>
                </c:pt>
                <c:pt idx="60" formatCode="0.00">
                  <c:v>-0.25121976416552816</c:v>
                </c:pt>
                <c:pt idx="61" formatCode="0.00">
                  <c:v>-0.25121976416552816</c:v>
                </c:pt>
                <c:pt idx="62" formatCode="0.00">
                  <c:v>-0.20965452454552289</c:v>
                </c:pt>
                <c:pt idx="63">
                  <c:v>-0.20965452454552289</c:v>
                </c:pt>
                <c:pt idx="64">
                  <c:v>-0.20908446660400065</c:v>
                </c:pt>
                <c:pt idx="65">
                  <c:v>-0.20908446660400065</c:v>
                </c:pt>
                <c:pt idx="66">
                  <c:v>-0.17327657002771926</c:v>
                </c:pt>
                <c:pt idx="67">
                  <c:v>-0.17327657002771926</c:v>
                </c:pt>
                <c:pt idx="68" formatCode="0.00">
                  <c:v>-8.5076231809484995E-2</c:v>
                </c:pt>
                <c:pt idx="69" formatCode="0.00">
                  <c:v>-8.5076231809484995E-2</c:v>
                </c:pt>
                <c:pt idx="70" formatCode="0.00">
                  <c:v>-0.10569431216818463</c:v>
                </c:pt>
                <c:pt idx="71" formatCode="0.00">
                  <c:v>-0.10569431216818463</c:v>
                </c:pt>
                <c:pt idx="72" formatCode="0.00">
                  <c:v>-1.8387613633809891E-2</c:v>
                </c:pt>
                <c:pt idx="73" formatCode="0.00">
                  <c:v>-1.8387613633809891E-2</c:v>
                </c:pt>
                <c:pt idx="74" formatCode="0.00">
                  <c:v>-5.1753657088789165E-2</c:v>
                </c:pt>
                <c:pt idx="75" formatCode="0.00">
                  <c:v>-5.1753657088789165E-2</c:v>
                </c:pt>
                <c:pt idx="76" formatCode="0.00">
                  <c:v>-2.1628952434016642E-2</c:v>
                </c:pt>
              </c:numCache>
            </c:numRef>
          </c:val>
          <c:smooth val="0"/>
          <c:extLst>
            <c:ext xmlns:c16="http://schemas.microsoft.com/office/drawing/2014/chart" uri="{C3380CC4-5D6E-409C-BE32-E72D297353CC}">
              <c16:uniqueId val="{00000003-465A-47F2-BD74-B95BDD22FC4B}"/>
            </c:ext>
          </c:extLst>
        </c:ser>
        <c:ser>
          <c:idx val="6"/>
          <c:order val="4"/>
          <c:tx>
            <c:v>Fertigstellungen (ALT)</c:v>
          </c:tx>
          <c:spPr>
            <a:ln>
              <a:solidFill>
                <a:srgbClr val="F62AD9"/>
              </a:solidFill>
              <a:prstDash val="sysDot"/>
            </a:ln>
          </c:spPr>
          <c:marker>
            <c:symbol val="none"/>
          </c:marker>
          <c:val>
            <c:numRef>
              <c:f>ZUSAMMENFASSUNG!$E$6:$CC$6</c:f>
              <c:numCache>
                <c:formatCode>#,##0.00</c:formatCode>
                <c:ptCount val="77"/>
                <c:pt idx="70" formatCode="0.00">
                  <c:v>-0.10569431216818463</c:v>
                </c:pt>
                <c:pt idx="71" formatCode="0.00">
                  <c:v>-0.10569431216818463</c:v>
                </c:pt>
                <c:pt idx="72" formatCode="0.00">
                  <c:v>-0.26520688889594934</c:v>
                </c:pt>
                <c:pt idx="73" formatCode="0.00">
                  <c:v>-0.26520688889594934</c:v>
                </c:pt>
                <c:pt idx="74" formatCode="0.00">
                  <c:v>-0.30882479722017081</c:v>
                </c:pt>
                <c:pt idx="75" formatCode="0.00">
                  <c:v>-0.30882479722017081</c:v>
                </c:pt>
                <c:pt idx="76" formatCode="0.00">
                  <c:v>-0.27870009256539829</c:v>
                </c:pt>
              </c:numCache>
            </c:numRef>
          </c:val>
          <c:smooth val="0"/>
          <c:extLst>
            <c:ext xmlns:c16="http://schemas.microsoft.com/office/drawing/2014/chart" uri="{C3380CC4-5D6E-409C-BE32-E72D297353CC}">
              <c16:uniqueId val="{00000002-512B-4073-A911-A6DAA2650764}"/>
            </c:ext>
          </c:extLst>
        </c:ser>
        <c:ser>
          <c:idx val="4"/>
          <c:order val="5"/>
          <c:tx>
            <c:strRef>
              <c:f>ZUSAMMENFASSUNG!$B$9:$C$9</c:f>
              <c:strCache>
                <c:ptCount val="2"/>
                <c:pt idx="0">
                  <c:v>Gesamtindex</c:v>
                </c:pt>
              </c:strCache>
            </c:strRef>
          </c:tx>
          <c:spPr>
            <a:ln w="63500">
              <a:solidFill>
                <a:srgbClr val="FF6600"/>
              </a:solidFill>
            </a:ln>
          </c:spPr>
          <c:marker>
            <c:symbol val="none"/>
          </c:marker>
          <c:cat>
            <c:multiLvlStrRef>
              <c:f>ZUSAMMENFASSUNG!$E$1:$CF$2</c:f>
              <c:multiLvlStrCache>
                <c:ptCount val="80"/>
                <c:lvl>
                  <c:pt idx="76">
                    <c:v>1</c:v>
                  </c:pt>
                  <c:pt idx="79">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ZUSAMMENFASSUNG!$E$9:$CF$9</c:f>
              <c:numCache>
                <c:formatCode>#,##0.00</c:formatCode>
                <c:ptCount val="80"/>
                <c:pt idx="0">
                  <c:v>0</c:v>
                </c:pt>
                <c:pt idx="1">
                  <c:v>-3.2512459689240814E-3</c:v>
                </c:pt>
                <c:pt idx="2">
                  <c:v>-4.1490765171504056E-3</c:v>
                </c:pt>
                <c:pt idx="3">
                  <c:v>-1.6522245804490014E-2</c:v>
                </c:pt>
                <c:pt idx="4">
                  <c:v>-1.8765722790711051E-2</c:v>
                </c:pt>
                <c:pt idx="5">
                  <c:v>-2.5469977931641664E-2</c:v>
                </c:pt>
                <c:pt idx="6">
                  <c:v>-4.0307478455157982E-2</c:v>
                </c:pt>
                <c:pt idx="7">
                  <c:v>-5.5925556932480691E-2</c:v>
                </c:pt>
                <c:pt idx="8">
                  <c:v>-7.7380932398410207E-2</c:v>
                </c:pt>
                <c:pt idx="9">
                  <c:v>-9.4498556052973234E-2</c:v>
                </c:pt>
                <c:pt idx="10">
                  <c:v>-0.19620521936913518</c:v>
                </c:pt>
                <c:pt idx="11">
                  <c:v>-0.21113707247550742</c:v>
                </c:pt>
                <c:pt idx="12">
                  <c:v>-0.20949302171536169</c:v>
                </c:pt>
                <c:pt idx="13">
                  <c:v>-0.24626250699408178</c:v>
                </c:pt>
                <c:pt idx="14">
                  <c:v>-0.32627035973940155</c:v>
                </c:pt>
                <c:pt idx="15">
                  <c:v>-0.35706021334032928</c:v>
                </c:pt>
                <c:pt idx="16">
                  <c:v>-0.34787187309658002</c:v>
                </c:pt>
                <c:pt idx="17">
                  <c:v>-0.33168631795983755</c:v>
                </c:pt>
                <c:pt idx="18">
                  <c:v>-0.36987212438443023</c:v>
                </c:pt>
                <c:pt idx="19">
                  <c:v>-0.36772288509809453</c:v>
                </c:pt>
                <c:pt idx="20">
                  <c:v>-0.38112071564632094</c:v>
                </c:pt>
                <c:pt idx="21">
                  <c:v>-0.3747698340447797</c:v>
                </c:pt>
                <c:pt idx="22">
                  <c:v>-0.40697122031608679</c:v>
                </c:pt>
                <c:pt idx="23">
                  <c:v>-0.38011037562107658</c:v>
                </c:pt>
                <c:pt idx="24">
                  <c:v>-0.39328309413680307</c:v>
                </c:pt>
                <c:pt idx="25">
                  <c:v>-0.40301327380761598</c:v>
                </c:pt>
                <c:pt idx="26">
                  <c:v>-0.37821744518592976</c:v>
                </c:pt>
                <c:pt idx="27">
                  <c:v>-0.38679084824983606</c:v>
                </c:pt>
                <c:pt idx="28">
                  <c:v>-0.3866207054345745</c:v>
                </c:pt>
                <c:pt idx="29">
                  <c:v>-0.37966516244341147</c:v>
                </c:pt>
                <c:pt idx="30">
                  <c:v>-0.32490597996655091</c:v>
                </c:pt>
                <c:pt idx="31">
                  <c:v>-0.32338995189908876</c:v>
                </c:pt>
                <c:pt idx="32">
                  <c:v>-0.29756279605874036</c:v>
                </c:pt>
                <c:pt idx="33">
                  <c:v>-0.29762300043952522</c:v>
                </c:pt>
                <c:pt idx="34">
                  <c:v>-0.25347371451583289</c:v>
                </c:pt>
                <c:pt idx="35">
                  <c:v>-0.23422121195171555</c:v>
                </c:pt>
                <c:pt idx="36">
                  <c:v>-0.21184423829505855</c:v>
                </c:pt>
                <c:pt idx="37">
                  <c:v>-0.20082317199694735</c:v>
                </c:pt>
                <c:pt idx="38">
                  <c:v>-0.16820538081715092</c:v>
                </c:pt>
                <c:pt idx="39">
                  <c:v>-0.16155124300817295</c:v>
                </c:pt>
                <c:pt idx="40">
                  <c:v>-0.13675017922294028</c:v>
                </c:pt>
                <c:pt idx="41">
                  <c:v>-0.11937320556628328</c:v>
                </c:pt>
                <c:pt idx="42">
                  <c:v>-7.4540730799771568E-2</c:v>
                </c:pt>
                <c:pt idx="43">
                  <c:v>-6.5648105039055382E-2</c:v>
                </c:pt>
                <c:pt idx="44">
                  <c:v>-2.4979707280647079E-2</c:v>
                </c:pt>
                <c:pt idx="45">
                  <c:v>-8.4298894643384872E-3</c:v>
                </c:pt>
                <c:pt idx="46">
                  <c:v>-1.3084368670268881E-2</c:v>
                </c:pt>
                <c:pt idx="47">
                  <c:v>2.2973134366125976E-2</c:v>
                </c:pt>
                <c:pt idx="48">
                  <c:v>1.0322868503963037E-2</c:v>
                </c:pt>
                <c:pt idx="49">
                  <c:v>2.9487859918294852E-2</c:v>
                </c:pt>
                <c:pt idx="50">
                  <c:v>9.1626633633585683E-2</c:v>
                </c:pt>
                <c:pt idx="51">
                  <c:v>0.10944859619169602</c:v>
                </c:pt>
                <c:pt idx="52">
                  <c:v>0.12619817916130543</c:v>
                </c:pt>
                <c:pt idx="53">
                  <c:v>0.14130811759578213</c:v>
                </c:pt>
                <c:pt idx="54">
                  <c:v>0.15649920106522969</c:v>
                </c:pt>
                <c:pt idx="55">
                  <c:v>0.1692502795089203</c:v>
                </c:pt>
                <c:pt idx="56">
                  <c:v>0.18224493020319746</c:v>
                </c:pt>
                <c:pt idx="57">
                  <c:v>0.19857204416223759</c:v>
                </c:pt>
                <c:pt idx="58">
                  <c:v>0.21927355607746982</c:v>
                </c:pt>
                <c:pt idx="59">
                  <c:v>0.22484680648581257</c:v>
                </c:pt>
                <c:pt idx="60" formatCode="0.00">
                  <c:v>0.25145443395628242</c:v>
                </c:pt>
                <c:pt idx="61" formatCode="0.00">
                  <c:v>0.28130156718072435</c:v>
                </c:pt>
                <c:pt idx="62" formatCode="0.00">
                  <c:v>0.31931000626436129</c:v>
                </c:pt>
                <c:pt idx="63">
                  <c:v>0.33033609831947708</c:v>
                </c:pt>
                <c:pt idx="64">
                  <c:v>0.33912824650813872</c:v>
                </c:pt>
                <c:pt idx="65">
                  <c:v>0.35411777618104573</c:v>
                </c:pt>
                <c:pt idx="66">
                  <c:v>0.37411777618104575</c:v>
                </c:pt>
                <c:pt idx="67">
                  <c:v>0.3856416275861636</c:v>
                </c:pt>
                <c:pt idx="68" formatCode="0.00">
                  <c:v>0.42242208393162517</c:v>
                </c:pt>
                <c:pt idx="69" formatCode="0.00">
                  <c:v>0.4308932067695026</c:v>
                </c:pt>
                <c:pt idx="70" formatCode="0.00">
                  <c:v>0.36106736415922414</c:v>
                </c:pt>
                <c:pt idx="71" formatCode="0.00">
                  <c:v>0.36164584973111341</c:v>
                </c:pt>
                <c:pt idx="72" formatCode="0.00">
                  <c:v>0.40459257009559424</c:v>
                </c:pt>
                <c:pt idx="73" formatCode="0.00">
                  <c:v>0.34178708264405816</c:v>
                </c:pt>
                <c:pt idx="74" formatCode="0.00">
                  <c:v>0.33256207655234893</c:v>
                </c:pt>
                <c:pt idx="75" formatCode="0.00">
                  <c:v>0.32080035187933381</c:v>
                </c:pt>
                <c:pt idx="76" formatCode="0.00">
                  <c:v>0.32388689960308475</c:v>
                </c:pt>
              </c:numCache>
            </c:numRef>
          </c:val>
          <c:smooth val="0"/>
          <c:extLst>
            <c:ext xmlns:c16="http://schemas.microsoft.com/office/drawing/2014/chart" uri="{C3380CC4-5D6E-409C-BE32-E72D297353CC}">
              <c16:uniqueId val="{00000004-465A-47F2-BD74-B95BDD22FC4B}"/>
            </c:ext>
          </c:extLst>
        </c:ser>
        <c:ser>
          <c:idx val="5"/>
          <c:order val="6"/>
          <c:tx>
            <c:v>Gesamtindex (ALT)</c:v>
          </c:tx>
          <c:spPr>
            <a:ln>
              <a:solidFill>
                <a:srgbClr val="F62AD9"/>
              </a:solidFill>
            </a:ln>
          </c:spPr>
          <c:marker>
            <c:symbol val="none"/>
          </c:marker>
          <c:val>
            <c:numRef>
              <c:f>ZUSAMMENFASSUNG!$E$10:$CC$10</c:f>
              <c:numCache>
                <c:formatCode>#,##0.00</c:formatCode>
                <c:ptCount val="77"/>
                <c:pt idx="70" formatCode="0.00">
                  <c:v>0.36106736415922414</c:v>
                </c:pt>
                <c:pt idx="71" formatCode="0.00">
                  <c:v>0.36164584973111341</c:v>
                </c:pt>
                <c:pt idx="72" formatCode="0.00">
                  <c:v>0.33459257009559423</c:v>
                </c:pt>
                <c:pt idx="73" formatCode="0.00">
                  <c:v>0.26928708264405815</c:v>
                </c:pt>
                <c:pt idx="74" formatCode="0.00">
                  <c:v>0.25756207655234892</c:v>
                </c:pt>
                <c:pt idx="75" formatCode="0.00">
                  <c:v>0.24570611893549671</c:v>
                </c:pt>
                <c:pt idx="76" formatCode="General">
                  <c:v>0.25</c:v>
                </c:pt>
              </c:numCache>
            </c:numRef>
          </c:val>
          <c:smooth val="0"/>
          <c:extLst>
            <c:ext xmlns:c16="http://schemas.microsoft.com/office/drawing/2014/chart" uri="{C3380CC4-5D6E-409C-BE32-E72D297353CC}">
              <c16:uniqueId val="{00000001-512B-4073-A911-A6DAA2650764}"/>
            </c:ext>
          </c:extLst>
        </c:ser>
        <c:dLbls>
          <c:showLegendKey val="0"/>
          <c:showVal val="0"/>
          <c:showCatName val="0"/>
          <c:showSerName val="0"/>
          <c:showPercent val="0"/>
          <c:showBubbleSize val="0"/>
        </c:dLbls>
        <c:smooth val="0"/>
        <c:axId val="238076288"/>
        <c:axId val="238078592"/>
      </c:lineChart>
      <c:catAx>
        <c:axId val="23807628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a:pPr>
            <a:endParaRPr lang="de-DE"/>
          </a:p>
        </c:txPr>
        <c:crossAx val="238078592"/>
        <c:crosses val="autoZero"/>
        <c:auto val="0"/>
        <c:lblAlgn val="ctr"/>
        <c:lblOffset val="100"/>
        <c:tickLblSkip val="1"/>
        <c:tickMarkSkip val="1"/>
        <c:noMultiLvlLbl val="0"/>
      </c:catAx>
      <c:valAx>
        <c:axId val="23807859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238076288"/>
        <c:crossesAt val="1"/>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30994420432014047"/>
          <c:h val="0.47318889287226484"/>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3982939632548"/>
          <c:h val="0.79478278148985315"/>
        </c:manualLayout>
      </c:layout>
      <c:lineChart>
        <c:grouping val="standard"/>
        <c:varyColors val="0"/>
        <c:ser>
          <c:idx val="1"/>
          <c:order val="0"/>
          <c:tx>
            <c:strRef>
              <c:f>ZUSAMMENFASSUNG!$C$13</c:f>
              <c:strCache>
                <c:ptCount val="1"/>
                <c:pt idx="0">
                  <c:v>Schwarmstädte</c:v>
                </c:pt>
              </c:strCache>
            </c:strRef>
          </c:tx>
          <c:spPr>
            <a:ln>
              <a:solidFill>
                <a:schemeClr val="bg1">
                  <a:lumMod val="75000"/>
                </a:schemeClr>
              </a:solidFill>
            </a:ln>
          </c:spPr>
          <c:marker>
            <c:symbol val="none"/>
          </c:marker>
          <c:cat>
            <c:multiLvlStrRef>
              <c:f>ZUSAMMENFASSUNG!$E$1:$CF$2</c:f>
              <c:multiLvlStrCache>
                <c:ptCount val="80"/>
                <c:lvl>
                  <c:pt idx="76">
                    <c:v>1</c:v>
                  </c:pt>
                  <c:pt idx="79">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ZUSAMMENFASSUNG!$E$13:$CF$13</c:f>
              <c:numCache>
                <c:formatCode>#,##0.00</c:formatCode>
                <c:ptCount val="80"/>
                <c:pt idx="0">
                  <c:v>0</c:v>
                </c:pt>
                <c:pt idx="1">
                  <c:v>-7.5124596892408137E-4</c:v>
                </c:pt>
                <c:pt idx="2">
                  <c:v>1.8350923482849595E-2</c:v>
                </c:pt>
                <c:pt idx="3">
                  <c:v>5.9777541955099876E-3</c:v>
                </c:pt>
                <c:pt idx="4">
                  <c:v>6.2342772092889472E-3</c:v>
                </c:pt>
                <c:pt idx="5">
                  <c:v>2.0300220683583349E-3</c:v>
                </c:pt>
                <c:pt idx="6">
                  <c:v>-1.5307478455157977E-2</c:v>
                </c:pt>
                <c:pt idx="7">
                  <c:v>-1.5925556932480697E-2</c:v>
                </c:pt>
                <c:pt idx="8">
                  <c:v>-4.2380932398410211E-2</c:v>
                </c:pt>
                <c:pt idx="9">
                  <c:v>-6.6998556052973224E-2</c:v>
                </c:pt>
                <c:pt idx="10">
                  <c:v>-0.1512052193691352</c:v>
                </c:pt>
                <c:pt idx="11">
                  <c:v>-0.14863707247550742</c:v>
                </c:pt>
                <c:pt idx="12">
                  <c:v>-0.15949302171536167</c:v>
                </c:pt>
                <c:pt idx="13">
                  <c:v>-0.18376250699408178</c:v>
                </c:pt>
                <c:pt idx="14">
                  <c:v>-0.22877035973940152</c:v>
                </c:pt>
                <c:pt idx="15">
                  <c:v>-0.24456021334032926</c:v>
                </c:pt>
                <c:pt idx="16">
                  <c:v>-0.21537187309658001</c:v>
                </c:pt>
                <c:pt idx="17">
                  <c:v>-0.18668631795983756</c:v>
                </c:pt>
                <c:pt idx="18">
                  <c:v>-0.23987212438443029</c:v>
                </c:pt>
                <c:pt idx="19">
                  <c:v>-0.25022288509809454</c:v>
                </c:pt>
                <c:pt idx="20">
                  <c:v>-0.2461207156463209</c:v>
                </c:pt>
                <c:pt idx="21">
                  <c:v>-0.22476983404477968</c:v>
                </c:pt>
                <c:pt idx="22">
                  <c:v>-0.24447122031608678</c:v>
                </c:pt>
                <c:pt idx="23">
                  <c:v>-0.23011037562107658</c:v>
                </c:pt>
                <c:pt idx="24">
                  <c:v>-0.22078309413680305</c:v>
                </c:pt>
                <c:pt idx="25">
                  <c:v>-0.23801327380761594</c:v>
                </c:pt>
                <c:pt idx="26">
                  <c:v>-0.16571744518592979</c:v>
                </c:pt>
                <c:pt idx="27">
                  <c:v>-0.13679084824983606</c:v>
                </c:pt>
                <c:pt idx="28">
                  <c:v>-0.14162070543457453</c:v>
                </c:pt>
                <c:pt idx="29">
                  <c:v>-0.13716516244341151</c:v>
                </c:pt>
                <c:pt idx="30">
                  <c:v>-5.24059799665509E-2</c:v>
                </c:pt>
                <c:pt idx="31">
                  <c:v>-4.8389951899088783E-2</c:v>
                </c:pt>
                <c:pt idx="32">
                  <c:v>-3.2562796058740351E-2</c:v>
                </c:pt>
                <c:pt idx="33">
                  <c:v>-3.2623000439525214E-2</c:v>
                </c:pt>
                <c:pt idx="34">
                  <c:v>5.9026285484167079E-2</c:v>
                </c:pt>
                <c:pt idx="35">
                  <c:v>9.3278788048284433E-2</c:v>
                </c:pt>
                <c:pt idx="36">
                  <c:v>0.11815576170494148</c:v>
                </c:pt>
                <c:pt idx="37">
                  <c:v>0.15417682800305266</c:v>
                </c:pt>
                <c:pt idx="38">
                  <c:v>0.14929461918284909</c:v>
                </c:pt>
                <c:pt idx="39">
                  <c:v>0.14594875699182705</c:v>
                </c:pt>
                <c:pt idx="40">
                  <c:v>0.15574982077705971</c:v>
                </c:pt>
                <c:pt idx="41">
                  <c:v>0.1756267944337167</c:v>
                </c:pt>
                <c:pt idx="42">
                  <c:v>0.25295926920022843</c:v>
                </c:pt>
                <c:pt idx="43">
                  <c:v>0.26435189496094463</c:v>
                </c:pt>
                <c:pt idx="44">
                  <c:v>0.30002029271935293</c:v>
                </c:pt>
                <c:pt idx="45">
                  <c:v>0.33907011053566155</c:v>
                </c:pt>
                <c:pt idx="46">
                  <c:v>0.3044156313297311</c:v>
                </c:pt>
                <c:pt idx="47">
                  <c:v>0.32547313436612596</c:v>
                </c:pt>
                <c:pt idx="48">
                  <c:v>0.32532286850396303</c:v>
                </c:pt>
                <c:pt idx="49">
                  <c:v>0.33948785991829489</c:v>
                </c:pt>
                <c:pt idx="50">
                  <c:v>0.35162663363358565</c:v>
                </c:pt>
                <c:pt idx="51">
                  <c:v>0.361948596191696</c:v>
                </c:pt>
                <c:pt idx="52">
                  <c:v>0.35619817916130542</c:v>
                </c:pt>
                <c:pt idx="53">
                  <c:v>0.35130811759578207</c:v>
                </c:pt>
                <c:pt idx="54">
                  <c:v>0.36649920106522971</c:v>
                </c:pt>
                <c:pt idx="55">
                  <c:v>0.38925027950892033</c:v>
                </c:pt>
                <c:pt idx="56">
                  <c:v>0.40974493020319752</c:v>
                </c:pt>
                <c:pt idx="57">
                  <c:v>0.41607204416223764</c:v>
                </c:pt>
                <c:pt idx="58">
                  <c:v>0.46927355607746984</c:v>
                </c:pt>
                <c:pt idx="59">
                  <c:v>0.47484680648581257</c:v>
                </c:pt>
                <c:pt idx="60" formatCode="0.00">
                  <c:v>0.49395443395628247</c:v>
                </c:pt>
                <c:pt idx="61" formatCode="0.00">
                  <c:v>0.51380156718072434</c:v>
                </c:pt>
                <c:pt idx="62" formatCode="0.00">
                  <c:v>0.47431000626436132</c:v>
                </c:pt>
                <c:pt idx="63" formatCode="0.00">
                  <c:v>0.46533609831947709</c:v>
                </c:pt>
                <c:pt idx="64">
                  <c:v>0.48162824650813874</c:v>
                </c:pt>
                <c:pt idx="65">
                  <c:v>0.48161777618104573</c:v>
                </c:pt>
                <c:pt idx="66">
                  <c:v>0.52411777618104571</c:v>
                </c:pt>
                <c:pt idx="67">
                  <c:v>0.52564162758616362</c:v>
                </c:pt>
                <c:pt idx="68" formatCode="0.00">
                  <c:v>0.55742208393162518</c:v>
                </c:pt>
                <c:pt idx="69" formatCode="0.00">
                  <c:v>0.55839320676950255</c:v>
                </c:pt>
                <c:pt idx="70" formatCode="0.00">
                  <c:v>0.5085673641592241</c:v>
                </c:pt>
                <c:pt idx="71" formatCode="0.00">
                  <c:v>0.50914584973111343</c:v>
                </c:pt>
                <c:pt idx="72" formatCode="0.00">
                  <c:v>0.55959257009559427</c:v>
                </c:pt>
                <c:pt idx="73" formatCode="0.00">
                  <c:v>0.50178708264405825</c:v>
                </c:pt>
                <c:pt idx="74" formatCode="0.00">
                  <c:v>0.46756207655234894</c:v>
                </c:pt>
                <c:pt idx="75" formatCode="0.00">
                  <c:v>0.46080035187933382</c:v>
                </c:pt>
                <c:pt idx="76" formatCode="0.00">
                  <c:v>0.46888689960308477</c:v>
                </c:pt>
              </c:numCache>
            </c:numRef>
          </c:val>
          <c:smooth val="0"/>
          <c:extLst>
            <c:ext xmlns:c16="http://schemas.microsoft.com/office/drawing/2014/chart" uri="{C3380CC4-5D6E-409C-BE32-E72D297353CC}">
              <c16:uniqueId val="{00000001-0655-42BB-AB66-55BFEECC2305}"/>
            </c:ext>
          </c:extLst>
        </c:ser>
        <c:ser>
          <c:idx val="2"/>
          <c:order val="1"/>
          <c:tx>
            <c:strRef>
              <c:f>ZUSAMMENFASSUNG!$B$11:$C$11</c:f>
              <c:strCache>
                <c:ptCount val="2"/>
                <c:pt idx="0">
                  <c:v>Gesamtindex</c:v>
                </c:pt>
                <c:pt idx="1">
                  <c:v>Wachstumsregionen</c:v>
                </c:pt>
              </c:strCache>
            </c:strRef>
          </c:tx>
          <c:spPr>
            <a:ln w="50800">
              <a:solidFill>
                <a:schemeClr val="accent6">
                  <a:lumMod val="60000"/>
                  <a:lumOff val="40000"/>
                </a:schemeClr>
              </a:solidFill>
            </a:ln>
          </c:spPr>
          <c:marker>
            <c:symbol val="none"/>
          </c:marker>
          <c:cat>
            <c:multiLvlStrRef>
              <c:f>ZUSAMMENFASSUNG!$E$1:$CF$2</c:f>
              <c:multiLvlStrCache>
                <c:ptCount val="80"/>
                <c:lvl>
                  <c:pt idx="76">
                    <c:v>1</c:v>
                  </c:pt>
                  <c:pt idx="79">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ZUSAMMENFASSUNG!$E$11:$CF$11</c:f>
              <c:numCache>
                <c:formatCode>#,##0.00</c:formatCode>
                <c:ptCount val="80"/>
                <c:pt idx="0">
                  <c:v>0</c:v>
                </c:pt>
                <c:pt idx="1">
                  <c:v>1.7487540310759187E-3</c:v>
                </c:pt>
                <c:pt idx="2">
                  <c:v>-1.6490765171504052E-3</c:v>
                </c:pt>
                <c:pt idx="3">
                  <c:v>-9.0222458044900127E-3</c:v>
                </c:pt>
                <c:pt idx="4">
                  <c:v>-6.2657227907110527E-3</c:v>
                </c:pt>
                <c:pt idx="5">
                  <c:v>-1.5469977931641666E-2</c:v>
                </c:pt>
                <c:pt idx="6">
                  <c:v>-3.2807478455157975E-2</c:v>
                </c:pt>
                <c:pt idx="7">
                  <c:v>-4.3425556932480694E-2</c:v>
                </c:pt>
                <c:pt idx="8">
                  <c:v>-6.488093239841021E-2</c:v>
                </c:pt>
                <c:pt idx="9">
                  <c:v>-8.4498556052973239E-2</c:v>
                </c:pt>
                <c:pt idx="10">
                  <c:v>-0.16370521936913518</c:v>
                </c:pt>
                <c:pt idx="11">
                  <c:v>-0.17613707247550742</c:v>
                </c:pt>
                <c:pt idx="12">
                  <c:v>-0.16699302171536168</c:v>
                </c:pt>
                <c:pt idx="13">
                  <c:v>-0.22126250699408176</c:v>
                </c:pt>
                <c:pt idx="14">
                  <c:v>-0.30627035973940153</c:v>
                </c:pt>
                <c:pt idx="15">
                  <c:v>-0.33956021334032926</c:v>
                </c:pt>
                <c:pt idx="16">
                  <c:v>-0.31787187309657999</c:v>
                </c:pt>
                <c:pt idx="17">
                  <c:v>-0.28418631795983756</c:v>
                </c:pt>
                <c:pt idx="18">
                  <c:v>-0.33737212438443026</c:v>
                </c:pt>
                <c:pt idx="19">
                  <c:v>-0.33272288509809456</c:v>
                </c:pt>
                <c:pt idx="20">
                  <c:v>-0.33862071564632096</c:v>
                </c:pt>
                <c:pt idx="21">
                  <c:v>-0.32726983404477972</c:v>
                </c:pt>
                <c:pt idx="22">
                  <c:v>-0.37697122031608676</c:v>
                </c:pt>
                <c:pt idx="23">
                  <c:v>-0.3401103756210766</c:v>
                </c:pt>
                <c:pt idx="24">
                  <c:v>-0.34328309413680308</c:v>
                </c:pt>
                <c:pt idx="25">
                  <c:v>-0.35551327380761599</c:v>
                </c:pt>
                <c:pt idx="26">
                  <c:v>-0.32571744518592977</c:v>
                </c:pt>
                <c:pt idx="27">
                  <c:v>-0.33429084824983607</c:v>
                </c:pt>
                <c:pt idx="28">
                  <c:v>-0.31912070543457449</c:v>
                </c:pt>
                <c:pt idx="29">
                  <c:v>-0.31716516244341147</c:v>
                </c:pt>
                <c:pt idx="30">
                  <c:v>-0.24740597996655089</c:v>
                </c:pt>
                <c:pt idx="31">
                  <c:v>-0.23838995189908879</c:v>
                </c:pt>
                <c:pt idx="32">
                  <c:v>-0.20506279605874034</c:v>
                </c:pt>
                <c:pt idx="33">
                  <c:v>-0.20262300043952522</c:v>
                </c:pt>
                <c:pt idx="34">
                  <c:v>-0.15097371451583294</c:v>
                </c:pt>
                <c:pt idx="35">
                  <c:v>-0.12422121195171557</c:v>
                </c:pt>
                <c:pt idx="36">
                  <c:v>-0.10184423829505852</c:v>
                </c:pt>
                <c:pt idx="37">
                  <c:v>-9.0823171996947352E-2</c:v>
                </c:pt>
                <c:pt idx="38">
                  <c:v>-4.8205380817150929E-2</c:v>
                </c:pt>
                <c:pt idx="39">
                  <c:v>-5.6551243008172949E-2</c:v>
                </c:pt>
                <c:pt idx="40">
                  <c:v>-3.1750179222940281E-2</c:v>
                </c:pt>
                <c:pt idx="41">
                  <c:v>-1.1873205566283289E-2</c:v>
                </c:pt>
                <c:pt idx="42">
                  <c:v>4.0459269200228437E-2</c:v>
                </c:pt>
                <c:pt idx="43">
                  <c:v>5.9351894960944625E-2</c:v>
                </c:pt>
                <c:pt idx="44">
                  <c:v>9.7520292719352919E-2</c:v>
                </c:pt>
                <c:pt idx="45">
                  <c:v>0.12407011053566151</c:v>
                </c:pt>
                <c:pt idx="46">
                  <c:v>0.11691563132973112</c:v>
                </c:pt>
                <c:pt idx="47">
                  <c:v>0.15297313436612597</c:v>
                </c:pt>
                <c:pt idx="48">
                  <c:v>0.13782286850396305</c:v>
                </c:pt>
                <c:pt idx="49">
                  <c:v>0.16948785991829488</c:v>
                </c:pt>
                <c:pt idx="50">
                  <c:v>0.21412663363358567</c:v>
                </c:pt>
                <c:pt idx="51">
                  <c:v>0.24194859619169601</c:v>
                </c:pt>
                <c:pt idx="52">
                  <c:v>0.25619817916130544</c:v>
                </c:pt>
                <c:pt idx="53">
                  <c:v>0.2688081175957821</c:v>
                </c:pt>
                <c:pt idx="54">
                  <c:v>0.2989992010652297</c:v>
                </c:pt>
                <c:pt idx="55">
                  <c:v>0.30675027950892031</c:v>
                </c:pt>
                <c:pt idx="56">
                  <c:v>0.3222449302031975</c:v>
                </c:pt>
                <c:pt idx="57" formatCode="0.00">
                  <c:v>0.34357204416223763</c:v>
                </c:pt>
                <c:pt idx="58" formatCode="0.00">
                  <c:v>0.36927355607746981</c:v>
                </c:pt>
                <c:pt idx="59" formatCode="0.00">
                  <c:v>0.38234680648581254</c:v>
                </c:pt>
                <c:pt idx="60" formatCode="0.00">
                  <c:v>0.40145443395628244</c:v>
                </c:pt>
                <c:pt idx="61" formatCode="0.00">
                  <c:v>0.42380156718072437</c:v>
                </c:pt>
                <c:pt idx="62" formatCode="0.00">
                  <c:v>0.44181000626436134</c:v>
                </c:pt>
                <c:pt idx="63">
                  <c:v>0.44783609831947707</c:v>
                </c:pt>
                <c:pt idx="64">
                  <c:v>0.45912824650813872</c:v>
                </c:pt>
                <c:pt idx="65">
                  <c:v>0.46661777618104572</c:v>
                </c:pt>
                <c:pt idx="66">
                  <c:v>0.49161777618104574</c:v>
                </c:pt>
                <c:pt idx="67">
                  <c:v>0.49314162758616364</c:v>
                </c:pt>
                <c:pt idx="68" formatCode="0.00">
                  <c:v>0.52492208393162509</c:v>
                </c:pt>
                <c:pt idx="69" formatCode="0.00">
                  <c:v>0.55089320676950249</c:v>
                </c:pt>
                <c:pt idx="70" formatCode="0.00">
                  <c:v>0.42106736415922413</c:v>
                </c:pt>
                <c:pt idx="71" formatCode="0.00">
                  <c:v>0.42414584973111341</c:v>
                </c:pt>
                <c:pt idx="72" formatCode="0.00">
                  <c:v>0.46709257009559424</c:v>
                </c:pt>
                <c:pt idx="73" formatCode="0.00">
                  <c:v>0.40178708264405816</c:v>
                </c:pt>
                <c:pt idx="74" formatCode="0.00">
                  <c:v>0.39756207655234893</c:v>
                </c:pt>
                <c:pt idx="75" formatCode="0.00">
                  <c:v>0.38580035187933381</c:v>
                </c:pt>
                <c:pt idx="76" formatCode="0.00">
                  <c:v>0.39138689960308476</c:v>
                </c:pt>
              </c:numCache>
            </c:numRef>
          </c:val>
          <c:smooth val="0"/>
          <c:extLst>
            <c:ext xmlns:c16="http://schemas.microsoft.com/office/drawing/2014/chart" uri="{C3380CC4-5D6E-409C-BE32-E72D297353CC}">
              <c16:uniqueId val="{00000000-CF8C-491F-A8B7-058CE0323B9D}"/>
            </c:ext>
          </c:extLst>
        </c:ser>
        <c:ser>
          <c:idx val="4"/>
          <c:order val="2"/>
          <c:tx>
            <c:strRef>
              <c:f>ZUSAMMENFASSUNG!$B$9:$C$9</c:f>
              <c:strCache>
                <c:ptCount val="2"/>
                <c:pt idx="0">
                  <c:v>Gesamtindex</c:v>
                </c:pt>
              </c:strCache>
            </c:strRef>
          </c:tx>
          <c:spPr>
            <a:ln w="63500">
              <a:solidFill>
                <a:srgbClr val="FF6600"/>
              </a:solidFill>
            </a:ln>
          </c:spPr>
          <c:marker>
            <c:symbol val="none"/>
          </c:marker>
          <c:cat>
            <c:multiLvlStrRef>
              <c:f>ZUSAMMENFASSUNG!$E$1:$CF$2</c:f>
              <c:multiLvlStrCache>
                <c:ptCount val="80"/>
                <c:lvl>
                  <c:pt idx="76">
                    <c:v>1</c:v>
                  </c:pt>
                  <c:pt idx="79">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ZUSAMMENFASSUNG!$E$9:$CF$9</c:f>
              <c:numCache>
                <c:formatCode>#,##0.00</c:formatCode>
                <c:ptCount val="80"/>
                <c:pt idx="0">
                  <c:v>0</c:v>
                </c:pt>
                <c:pt idx="1">
                  <c:v>-3.2512459689240814E-3</c:v>
                </c:pt>
                <c:pt idx="2">
                  <c:v>-4.1490765171504056E-3</c:v>
                </c:pt>
                <c:pt idx="3">
                  <c:v>-1.6522245804490014E-2</c:v>
                </c:pt>
                <c:pt idx="4">
                  <c:v>-1.8765722790711051E-2</c:v>
                </c:pt>
                <c:pt idx="5">
                  <c:v>-2.5469977931641664E-2</c:v>
                </c:pt>
                <c:pt idx="6">
                  <c:v>-4.0307478455157982E-2</c:v>
                </c:pt>
                <c:pt idx="7">
                  <c:v>-5.5925556932480691E-2</c:v>
                </c:pt>
                <c:pt idx="8">
                  <c:v>-7.7380932398410207E-2</c:v>
                </c:pt>
                <c:pt idx="9">
                  <c:v>-9.4498556052973234E-2</c:v>
                </c:pt>
                <c:pt idx="10">
                  <c:v>-0.19620521936913518</c:v>
                </c:pt>
                <c:pt idx="11">
                  <c:v>-0.21113707247550742</c:v>
                </c:pt>
                <c:pt idx="12">
                  <c:v>-0.20949302171536169</c:v>
                </c:pt>
                <c:pt idx="13">
                  <c:v>-0.24626250699408178</c:v>
                </c:pt>
                <c:pt idx="14">
                  <c:v>-0.32627035973940155</c:v>
                </c:pt>
                <c:pt idx="15">
                  <c:v>-0.35706021334032928</c:v>
                </c:pt>
                <c:pt idx="16">
                  <c:v>-0.34787187309658002</c:v>
                </c:pt>
                <c:pt idx="17">
                  <c:v>-0.33168631795983755</c:v>
                </c:pt>
                <c:pt idx="18">
                  <c:v>-0.36987212438443023</c:v>
                </c:pt>
                <c:pt idx="19">
                  <c:v>-0.36772288509809453</c:v>
                </c:pt>
                <c:pt idx="20">
                  <c:v>-0.38112071564632094</c:v>
                </c:pt>
                <c:pt idx="21">
                  <c:v>-0.3747698340447797</c:v>
                </c:pt>
                <c:pt idx="22">
                  <c:v>-0.40697122031608679</c:v>
                </c:pt>
                <c:pt idx="23">
                  <c:v>-0.38011037562107658</c:v>
                </c:pt>
                <c:pt idx="24">
                  <c:v>-0.39328309413680307</c:v>
                </c:pt>
                <c:pt idx="25">
                  <c:v>-0.40301327380761598</c:v>
                </c:pt>
                <c:pt idx="26">
                  <c:v>-0.37821744518592976</c:v>
                </c:pt>
                <c:pt idx="27">
                  <c:v>-0.38679084824983606</c:v>
                </c:pt>
                <c:pt idx="28">
                  <c:v>-0.3866207054345745</c:v>
                </c:pt>
                <c:pt idx="29">
                  <c:v>-0.37966516244341147</c:v>
                </c:pt>
                <c:pt idx="30">
                  <c:v>-0.32490597996655091</c:v>
                </c:pt>
                <c:pt idx="31">
                  <c:v>-0.32338995189908876</c:v>
                </c:pt>
                <c:pt idx="32">
                  <c:v>-0.29756279605874036</c:v>
                </c:pt>
                <c:pt idx="33">
                  <c:v>-0.29762300043952522</c:v>
                </c:pt>
                <c:pt idx="34">
                  <c:v>-0.25347371451583289</c:v>
                </c:pt>
                <c:pt idx="35">
                  <c:v>-0.23422121195171555</c:v>
                </c:pt>
                <c:pt idx="36">
                  <c:v>-0.21184423829505855</c:v>
                </c:pt>
                <c:pt idx="37">
                  <c:v>-0.20082317199694735</c:v>
                </c:pt>
                <c:pt idx="38">
                  <c:v>-0.16820538081715092</c:v>
                </c:pt>
                <c:pt idx="39">
                  <c:v>-0.16155124300817295</c:v>
                </c:pt>
                <c:pt idx="40">
                  <c:v>-0.13675017922294028</c:v>
                </c:pt>
                <c:pt idx="41">
                  <c:v>-0.11937320556628328</c:v>
                </c:pt>
                <c:pt idx="42">
                  <c:v>-7.4540730799771568E-2</c:v>
                </c:pt>
                <c:pt idx="43">
                  <c:v>-6.5648105039055382E-2</c:v>
                </c:pt>
                <c:pt idx="44">
                  <c:v>-2.4979707280647079E-2</c:v>
                </c:pt>
                <c:pt idx="45">
                  <c:v>-8.4298894643384872E-3</c:v>
                </c:pt>
                <c:pt idx="46">
                  <c:v>-1.3084368670268881E-2</c:v>
                </c:pt>
                <c:pt idx="47">
                  <c:v>2.2973134366125976E-2</c:v>
                </c:pt>
                <c:pt idx="48">
                  <c:v>1.0322868503963037E-2</c:v>
                </c:pt>
                <c:pt idx="49">
                  <c:v>2.9487859918294852E-2</c:v>
                </c:pt>
                <c:pt idx="50">
                  <c:v>9.1626633633585683E-2</c:v>
                </c:pt>
                <c:pt idx="51">
                  <c:v>0.10944859619169602</c:v>
                </c:pt>
                <c:pt idx="52">
                  <c:v>0.12619817916130543</c:v>
                </c:pt>
                <c:pt idx="53">
                  <c:v>0.14130811759578213</c:v>
                </c:pt>
                <c:pt idx="54">
                  <c:v>0.15649920106522969</c:v>
                </c:pt>
                <c:pt idx="55">
                  <c:v>0.1692502795089203</c:v>
                </c:pt>
                <c:pt idx="56">
                  <c:v>0.18224493020319746</c:v>
                </c:pt>
                <c:pt idx="57">
                  <c:v>0.19857204416223759</c:v>
                </c:pt>
                <c:pt idx="58">
                  <c:v>0.21927355607746982</c:v>
                </c:pt>
                <c:pt idx="59">
                  <c:v>0.22484680648581257</c:v>
                </c:pt>
                <c:pt idx="60" formatCode="0.00">
                  <c:v>0.25145443395628242</c:v>
                </c:pt>
                <c:pt idx="61" formatCode="0.00">
                  <c:v>0.28130156718072435</c:v>
                </c:pt>
                <c:pt idx="62" formatCode="0.00">
                  <c:v>0.31931000626436129</c:v>
                </c:pt>
                <c:pt idx="63">
                  <c:v>0.33033609831947708</c:v>
                </c:pt>
                <c:pt idx="64">
                  <c:v>0.33912824650813872</c:v>
                </c:pt>
                <c:pt idx="65">
                  <c:v>0.35411777618104573</c:v>
                </c:pt>
                <c:pt idx="66">
                  <c:v>0.37411777618104575</c:v>
                </c:pt>
                <c:pt idx="67">
                  <c:v>0.3856416275861636</c:v>
                </c:pt>
                <c:pt idx="68" formatCode="0.00">
                  <c:v>0.42242208393162517</c:v>
                </c:pt>
                <c:pt idx="69" formatCode="0.00">
                  <c:v>0.4308932067695026</c:v>
                </c:pt>
                <c:pt idx="70" formatCode="0.00">
                  <c:v>0.36106736415922414</c:v>
                </c:pt>
                <c:pt idx="71" formatCode="0.00">
                  <c:v>0.36164584973111341</c:v>
                </c:pt>
                <c:pt idx="72" formatCode="0.00">
                  <c:v>0.40459257009559424</c:v>
                </c:pt>
                <c:pt idx="73" formatCode="0.00">
                  <c:v>0.34178708264405816</c:v>
                </c:pt>
                <c:pt idx="74" formatCode="0.00">
                  <c:v>0.33256207655234893</c:v>
                </c:pt>
                <c:pt idx="75" formatCode="0.00">
                  <c:v>0.32080035187933381</c:v>
                </c:pt>
                <c:pt idx="76" formatCode="0.00">
                  <c:v>0.32388689960308475</c:v>
                </c:pt>
              </c:numCache>
            </c:numRef>
          </c:val>
          <c:smooth val="0"/>
          <c:extLst>
            <c:ext xmlns:c16="http://schemas.microsoft.com/office/drawing/2014/chart" uri="{C3380CC4-5D6E-409C-BE32-E72D297353CC}">
              <c16:uniqueId val="{00000001-CF8C-491F-A8B7-058CE0323B9D}"/>
            </c:ext>
          </c:extLst>
        </c:ser>
        <c:ser>
          <c:idx val="0"/>
          <c:order val="3"/>
          <c:tx>
            <c:strRef>
              <c:f>ZUSAMMENFASSUNG!$B$12:$C$12</c:f>
              <c:strCache>
                <c:ptCount val="2"/>
                <c:pt idx="0">
                  <c:v>Gesamtindex</c:v>
                </c:pt>
                <c:pt idx="1">
                  <c:v>Schrumpfungsregionen</c:v>
                </c:pt>
              </c:strCache>
            </c:strRef>
          </c:tx>
          <c:spPr>
            <a:ln w="25400">
              <a:solidFill>
                <a:schemeClr val="accent6">
                  <a:lumMod val="60000"/>
                  <a:lumOff val="40000"/>
                </a:schemeClr>
              </a:solidFill>
              <a:prstDash val="solid"/>
            </a:ln>
          </c:spPr>
          <c:marker>
            <c:symbol val="none"/>
          </c:marker>
          <c:cat>
            <c:multiLvlStrRef>
              <c:f>ZUSAMMENFASSUNG!$E$1:$CF$2</c:f>
              <c:multiLvlStrCache>
                <c:ptCount val="80"/>
                <c:lvl>
                  <c:pt idx="76">
                    <c:v>1</c:v>
                  </c:pt>
                  <c:pt idx="79">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ZUSAMMENFASSUNG!$E$12:$CF$12</c:f>
              <c:numCache>
                <c:formatCode>#,##0.00</c:formatCode>
                <c:ptCount val="80"/>
                <c:pt idx="0">
                  <c:v>0</c:v>
                </c:pt>
                <c:pt idx="1">
                  <c:v>-3.075124596892408E-2</c:v>
                </c:pt>
                <c:pt idx="2">
                  <c:v>-2.6649076517150407E-2</c:v>
                </c:pt>
                <c:pt idx="3">
                  <c:v>-4.4022245804490011E-2</c:v>
                </c:pt>
                <c:pt idx="4">
                  <c:v>-6.8765722790711054E-2</c:v>
                </c:pt>
                <c:pt idx="5">
                  <c:v>-7.7969977931641662E-2</c:v>
                </c:pt>
                <c:pt idx="6">
                  <c:v>-8.0307478455157968E-2</c:v>
                </c:pt>
                <c:pt idx="7">
                  <c:v>-0.12092555693248069</c:v>
                </c:pt>
                <c:pt idx="8">
                  <c:v>-0.14488093239841021</c:v>
                </c:pt>
                <c:pt idx="9">
                  <c:v>-0.15699855605297322</c:v>
                </c:pt>
                <c:pt idx="10">
                  <c:v>-0.29370521936913524</c:v>
                </c:pt>
                <c:pt idx="11">
                  <c:v>-0.32113707247550743</c:v>
                </c:pt>
                <c:pt idx="12">
                  <c:v>-0.32199302171536165</c:v>
                </c:pt>
                <c:pt idx="13">
                  <c:v>-0.33126250699408177</c:v>
                </c:pt>
                <c:pt idx="14">
                  <c:v>-0.40627035973940157</c:v>
                </c:pt>
                <c:pt idx="15">
                  <c:v>-0.42956021334032923</c:v>
                </c:pt>
                <c:pt idx="16">
                  <c:v>-0.43787187309657999</c:v>
                </c:pt>
                <c:pt idx="17">
                  <c:v>-0.42668631795983752</c:v>
                </c:pt>
                <c:pt idx="18">
                  <c:v>-0.44737212438443025</c:v>
                </c:pt>
                <c:pt idx="19">
                  <c:v>-0.45522288509809455</c:v>
                </c:pt>
                <c:pt idx="20">
                  <c:v>-0.45362071564632095</c:v>
                </c:pt>
                <c:pt idx="21">
                  <c:v>-0.45476983404477972</c:v>
                </c:pt>
                <c:pt idx="22">
                  <c:v>-0.46697122031608679</c:v>
                </c:pt>
                <c:pt idx="23">
                  <c:v>-0.47261037562107661</c:v>
                </c:pt>
                <c:pt idx="24">
                  <c:v>-0.48328309413680309</c:v>
                </c:pt>
                <c:pt idx="25">
                  <c:v>-0.490513273807616</c:v>
                </c:pt>
                <c:pt idx="26">
                  <c:v>-0.46821744518592978</c:v>
                </c:pt>
                <c:pt idx="27">
                  <c:v>-0.46429084824983607</c:v>
                </c:pt>
                <c:pt idx="28">
                  <c:v>-0.48162070543457458</c:v>
                </c:pt>
                <c:pt idx="29">
                  <c:v>-0.4696651624434115</c:v>
                </c:pt>
                <c:pt idx="30">
                  <c:v>-0.46490597996655092</c:v>
                </c:pt>
                <c:pt idx="31">
                  <c:v>-0.46838995189908877</c:v>
                </c:pt>
                <c:pt idx="32">
                  <c:v>-0.44006279605874032</c:v>
                </c:pt>
                <c:pt idx="33">
                  <c:v>-0.44762300043952519</c:v>
                </c:pt>
                <c:pt idx="34">
                  <c:v>-0.40847371451583292</c:v>
                </c:pt>
                <c:pt idx="35">
                  <c:v>-0.40172121195171556</c:v>
                </c:pt>
                <c:pt idx="36">
                  <c:v>-0.38434423829505854</c:v>
                </c:pt>
                <c:pt idx="37">
                  <c:v>-0.3633231719969473</c:v>
                </c:pt>
                <c:pt idx="38">
                  <c:v>-0.34570538081715096</c:v>
                </c:pt>
                <c:pt idx="39">
                  <c:v>-0.31655124300817294</c:v>
                </c:pt>
                <c:pt idx="40">
                  <c:v>-0.29675017922294034</c:v>
                </c:pt>
                <c:pt idx="41">
                  <c:v>-0.27937320556628331</c:v>
                </c:pt>
                <c:pt idx="42">
                  <c:v>-0.24954073079977157</c:v>
                </c:pt>
                <c:pt idx="43">
                  <c:v>-0.24314810503905537</c:v>
                </c:pt>
                <c:pt idx="44">
                  <c:v>-0.21747970728064708</c:v>
                </c:pt>
                <c:pt idx="45">
                  <c:v>-0.22592988946433851</c:v>
                </c:pt>
                <c:pt idx="46">
                  <c:v>-0.2480843686702689</c:v>
                </c:pt>
                <c:pt idx="47">
                  <c:v>-0.18952686563387403</c:v>
                </c:pt>
                <c:pt idx="48">
                  <c:v>-0.21217713149603695</c:v>
                </c:pt>
                <c:pt idx="49">
                  <c:v>-0.19301214008170514</c:v>
                </c:pt>
                <c:pt idx="50">
                  <c:v>-0.10087336636641431</c:v>
                </c:pt>
                <c:pt idx="51">
                  <c:v>-9.3051403808303984E-2</c:v>
                </c:pt>
                <c:pt idx="52">
                  <c:v>-8.630182083869456E-2</c:v>
                </c:pt>
                <c:pt idx="53">
                  <c:v>-5.6191882404217887E-2</c:v>
                </c:pt>
                <c:pt idx="54">
                  <c:v>-7.6000798934770297E-2</c:v>
                </c:pt>
                <c:pt idx="55">
                  <c:v>-6.32497204910797E-2</c:v>
                </c:pt>
                <c:pt idx="56">
                  <c:v>-4.7755069796802517E-2</c:v>
                </c:pt>
                <c:pt idx="57" formatCode="0.00">
                  <c:v>-5.6427955837762417E-2</c:v>
                </c:pt>
                <c:pt idx="58" formatCode="0.00">
                  <c:v>-4.3226443922530181E-2</c:v>
                </c:pt>
                <c:pt idx="59" formatCode="0.00">
                  <c:v>-3.5153193514187428E-2</c:v>
                </c:pt>
                <c:pt idx="60" formatCode="0.00">
                  <c:v>-1.1045566043717585E-2</c:v>
                </c:pt>
                <c:pt idx="61" formatCode="0.00">
                  <c:v>1.8801567180724343E-2</c:v>
                </c:pt>
                <c:pt idx="62" formatCode="0.00">
                  <c:v>8.4310006264361304E-2</c:v>
                </c:pt>
                <c:pt idx="63">
                  <c:v>0.10033609831947707</c:v>
                </c:pt>
                <c:pt idx="64">
                  <c:v>0.10662824650813874</c:v>
                </c:pt>
                <c:pt idx="65">
                  <c:v>0.12661777618104572</c:v>
                </c:pt>
                <c:pt idx="66">
                  <c:v>0.15161777618104572</c:v>
                </c:pt>
                <c:pt idx="67">
                  <c:v>0.18064162758616364</c:v>
                </c:pt>
                <c:pt idx="68" formatCode="0.00">
                  <c:v>0.24742208393162515</c:v>
                </c:pt>
                <c:pt idx="69" formatCode="0.00">
                  <c:v>0.21089320676950257</c:v>
                </c:pt>
                <c:pt idx="70" formatCode="0.00">
                  <c:v>2.1067364159224125E-2</c:v>
                </c:pt>
                <c:pt idx="71" formatCode="0.00">
                  <c:v>3.9145849731113389E-2</c:v>
                </c:pt>
                <c:pt idx="72" formatCode="0.00">
                  <c:v>0.10709257009559423</c:v>
                </c:pt>
                <c:pt idx="73" formatCode="0.00">
                  <c:v>4.9287082644058164E-2</c:v>
                </c:pt>
                <c:pt idx="74" formatCode="0.00">
                  <c:v>5.0062076552348921E-2</c:v>
                </c:pt>
                <c:pt idx="75" formatCode="0.00">
                  <c:v>1.8300351879333827E-2</c:v>
                </c:pt>
                <c:pt idx="76" formatCode="0.00">
                  <c:v>1.6386899603084752E-2</c:v>
                </c:pt>
              </c:numCache>
            </c:numRef>
          </c:val>
          <c:smooth val="0"/>
          <c:extLst>
            <c:ext xmlns:c16="http://schemas.microsoft.com/office/drawing/2014/chart" uri="{C3380CC4-5D6E-409C-BE32-E72D297353CC}">
              <c16:uniqueId val="{00000002-CF8C-491F-A8B7-058CE0323B9D}"/>
            </c:ext>
          </c:extLst>
        </c:ser>
        <c:dLbls>
          <c:showLegendKey val="0"/>
          <c:showVal val="0"/>
          <c:showCatName val="0"/>
          <c:showSerName val="0"/>
          <c:showPercent val="0"/>
          <c:showBubbleSize val="0"/>
        </c:dLbls>
        <c:smooth val="0"/>
        <c:axId val="42580608"/>
        <c:axId val="43004288"/>
      </c:lineChart>
      <c:catAx>
        <c:axId val="4258060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nchor="t" anchorCtr="0"/>
          <a:lstStyle/>
          <a:p>
            <a:pPr>
              <a:defRPr sz="1400" b="0" i="0" u="none" strike="noStrike" baseline="0">
                <a:solidFill>
                  <a:srgbClr val="000000"/>
                </a:solidFill>
                <a:latin typeface="Arial"/>
                <a:ea typeface="Arial"/>
                <a:cs typeface="Arial"/>
              </a:defRPr>
            </a:pPr>
            <a:endParaRPr lang="de-DE"/>
          </a:p>
        </c:txPr>
        <c:crossAx val="43004288"/>
        <c:crosses val="autoZero"/>
        <c:auto val="1"/>
        <c:lblAlgn val="ctr"/>
        <c:lblOffset val="100"/>
        <c:tickLblSkip val="1"/>
        <c:tickMarkSkip val="1"/>
        <c:noMultiLvlLbl val="0"/>
      </c:catAx>
      <c:valAx>
        <c:axId val="4300428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2580608"/>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3627919947506563"/>
          <c:h val="0.25509625176979062"/>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200-000000000000}">
  <sheetPr codeName="Diagramm4">
    <tabColor indexed="47"/>
  </sheetPr>
  <sheetViews>
    <sheetView zoomScale="80"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Diagramm8">
    <tabColor indexed="47"/>
  </sheetPr>
  <sheetViews>
    <sheetView zoomScale="90"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55906" cy="4036219"/>
    <xdr:graphicFrame macro="">
      <xdr:nvGraphicFramePr>
        <xdr:cNvPr id="2" name="Diagramm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0.71389</cdr:x>
      <cdr:y>0.05678</cdr:y>
    </cdr:from>
    <cdr:to>
      <cdr:x>0.81389</cdr:x>
      <cdr:y>0.90852</cdr:y>
    </cdr:to>
    <cdr:sp macro="" textlink="">
      <cdr:nvSpPr>
        <cdr:cNvPr id="3" name="Textfeld 1"/>
        <cdr:cNvSpPr txBox="1"/>
      </cdr:nvSpPr>
      <cdr:spPr>
        <a:xfrm xmlns:a="http://schemas.openxmlformats.org/drawingml/2006/main">
          <a:off x="6527830" y="228584"/>
          <a:ext cx="914400" cy="342901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1667"/>
    <xdr:graphicFrame macro="">
      <xdr:nvGraphicFramePr>
        <xdr:cNvPr id="2" name="Diagramm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0.87917</cdr:x>
      <cdr:y>0</cdr:y>
    </cdr:from>
    <cdr:to>
      <cdr:x>0.97917</cdr:x>
      <cdr:y>0.94474</cdr:y>
    </cdr:to>
    <cdr:sp macro="" textlink="">
      <cdr:nvSpPr>
        <cdr:cNvPr id="3" name="Textfeld 2"/>
        <cdr:cNvSpPr txBox="1"/>
      </cdr:nvSpPr>
      <cdr:spPr>
        <a:xfrm xmlns:a="http://schemas.openxmlformats.org/drawingml/2006/main">
          <a:off x="8039130" y="0"/>
          <a:ext cx="914400" cy="379941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endParaRPr lang="de-DE" sz="1500" b="1">
            <a:latin typeface="Arial" panose="020B0604020202020204" pitchFamily="34" charset="0"/>
            <a:cs typeface="Arial" panose="020B0604020202020204" pitchFamily="34" charset="0"/>
          </a:endParaRPr>
        </a:p>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p>
        <a:p xmlns:a="http://schemas.openxmlformats.org/drawingml/2006/main">
          <a:pPr algn="r"/>
          <a:endParaRPr lang="de-DE" sz="1500" b="1">
            <a:latin typeface="Arial" panose="020B0604020202020204" pitchFamily="34" charset="0"/>
            <a:cs typeface="Arial" panose="020B0604020202020204" pitchFamily="34" charset="0"/>
          </a:endParaRPr>
        </a:p>
        <a:p xmlns:a="http://schemas.openxmlformats.org/drawingml/2006/main">
          <a:pPr algn="r"/>
          <a:br>
            <a:rPr lang="de-DE" sz="1500" b="1">
              <a:latin typeface="Arial" panose="020B0604020202020204" pitchFamily="34" charset="0"/>
              <a:cs typeface="Arial" panose="020B0604020202020204" pitchFamily="34" charset="0"/>
            </a:rPr>
          </a:br>
          <a:endParaRPr lang="de-DE" sz="1500" b="1">
            <a:latin typeface="Arial" panose="020B0604020202020204" pitchFamily="34" charset="0"/>
            <a:cs typeface="Arial" panose="020B0604020202020204" pitchFamily="34" charset="0"/>
          </a:endParaRPr>
        </a:p>
        <a:p xmlns:a="http://schemas.openxmlformats.org/drawingml/2006/main">
          <a:pPr algn="r"/>
          <a:endParaRPr lang="de-DE" sz="1500" b="1">
            <a:latin typeface="Arial" panose="020B0604020202020204" pitchFamily="34" charset="0"/>
            <a:cs typeface="Arial" panose="020B0604020202020204" pitchFamily="34" charset="0"/>
          </a:endParaRPr>
        </a:p>
        <a:p xmlns:a="http://schemas.openxmlformats.org/drawingml/2006/main">
          <a:pPr algn="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24"/>
  <sheetViews>
    <sheetView showGridLines="0" tabSelected="1" workbookViewId="0"/>
  </sheetViews>
  <sheetFormatPr baseColWidth="10" defaultRowHeight="14.25" x14ac:dyDescent="0.2"/>
  <cols>
    <col min="1" max="2" width="11" style="38"/>
    <col min="3" max="3" width="25.75" style="38" bestFit="1" customWidth="1"/>
    <col min="4" max="16384" width="11" style="38"/>
  </cols>
  <sheetData>
    <row r="1" spans="1:16" x14ac:dyDescent="0.2">
      <c r="A1" s="37"/>
    </row>
    <row r="3" spans="1:16" ht="14.25" customHeight="1" x14ac:dyDescent="0.35">
      <c r="C3" s="39"/>
    </row>
    <row r="4" spans="1:16" ht="25.5" x14ac:dyDescent="0.35">
      <c r="C4" s="39" t="s">
        <v>42</v>
      </c>
    </row>
    <row r="5" spans="1:16" x14ac:dyDescent="0.2">
      <c r="C5" s="40"/>
      <c r="D5" s="40"/>
      <c r="E5" s="40"/>
      <c r="F5" s="40"/>
      <c r="G5" s="40"/>
      <c r="H5" s="40"/>
      <c r="I5" s="40"/>
      <c r="J5" s="40"/>
      <c r="K5" s="40"/>
      <c r="L5" s="40"/>
      <c r="M5" s="40"/>
      <c r="N5" s="40"/>
      <c r="O5" s="40"/>
    </row>
    <row r="6" spans="1:16" x14ac:dyDescent="0.2">
      <c r="A6" s="127" t="s">
        <v>50</v>
      </c>
      <c r="B6" s="127"/>
      <c r="C6" s="41"/>
    </row>
    <row r="7" spans="1:16" x14ac:dyDescent="0.2">
      <c r="C7" s="41" t="s">
        <v>43</v>
      </c>
      <c r="D7" s="41" t="s">
        <v>65</v>
      </c>
    </row>
    <row r="8" spans="1:16" x14ac:dyDescent="0.2">
      <c r="C8" s="41"/>
    </row>
    <row r="9" spans="1:16" ht="69.95" customHeight="1" x14ac:dyDescent="0.2">
      <c r="C9" s="42" t="s">
        <v>44</v>
      </c>
      <c r="D9" s="126" t="s">
        <v>56</v>
      </c>
      <c r="E9" s="126"/>
      <c r="F9" s="126"/>
      <c r="G9" s="126"/>
      <c r="H9" s="126"/>
      <c r="I9" s="126"/>
      <c r="J9" s="126"/>
      <c r="K9" s="126"/>
      <c r="L9" s="126"/>
      <c r="M9" s="126"/>
      <c r="N9" s="126"/>
      <c r="O9" s="126"/>
      <c r="P9" s="43"/>
    </row>
    <row r="10" spans="1:16" x14ac:dyDescent="0.2">
      <c r="C10" s="40"/>
      <c r="D10" s="40"/>
      <c r="E10" s="40"/>
      <c r="F10" s="40"/>
      <c r="G10" s="40"/>
      <c r="H10" s="40"/>
      <c r="I10" s="40"/>
      <c r="J10" s="40"/>
      <c r="K10" s="40"/>
      <c r="L10" s="40"/>
      <c r="M10" s="40"/>
      <c r="N10" s="40"/>
      <c r="O10" s="40"/>
    </row>
    <row r="11" spans="1:16" x14ac:dyDescent="0.2">
      <c r="C11" s="44"/>
    </row>
    <row r="12" spans="1:16" x14ac:dyDescent="0.2">
      <c r="C12" s="44" t="s">
        <v>45</v>
      </c>
    </row>
    <row r="13" spans="1:16" x14ac:dyDescent="0.2">
      <c r="C13" s="38" t="s">
        <v>46</v>
      </c>
    </row>
    <row r="14" spans="1:16" x14ac:dyDescent="0.2">
      <c r="C14" s="38" t="s">
        <v>47</v>
      </c>
    </row>
    <row r="16" spans="1:16" x14ac:dyDescent="0.2">
      <c r="C16" s="44" t="s">
        <v>12</v>
      </c>
    </row>
    <row r="17" spans="3:15" x14ac:dyDescent="0.2">
      <c r="C17" s="38" t="s">
        <v>14</v>
      </c>
    </row>
    <row r="18" spans="3:15" x14ac:dyDescent="0.2">
      <c r="C18" s="38" t="s">
        <v>13</v>
      </c>
    </row>
    <row r="19" spans="3:15" x14ac:dyDescent="0.2">
      <c r="C19" s="44"/>
    </row>
    <row r="20" spans="3:15" x14ac:dyDescent="0.2">
      <c r="C20" s="44" t="s">
        <v>48</v>
      </c>
    </row>
    <row r="21" spans="3:15" ht="30" customHeight="1" x14ac:dyDescent="0.2">
      <c r="C21" s="128" t="s">
        <v>58</v>
      </c>
      <c r="D21" s="128"/>
      <c r="E21" s="128"/>
      <c r="F21" s="128"/>
      <c r="G21" s="128"/>
      <c r="H21" s="128"/>
      <c r="I21" s="128"/>
      <c r="J21" s="128"/>
      <c r="K21" s="128"/>
      <c r="L21" s="128"/>
      <c r="M21" s="128"/>
      <c r="N21" s="128"/>
      <c r="O21" s="128"/>
    </row>
    <row r="24" spans="3:15" x14ac:dyDescent="0.2">
      <c r="C24" s="44" t="s">
        <v>49</v>
      </c>
    </row>
  </sheetData>
  <sheetProtection selectLockedCells="1" selectUnlockedCells="1"/>
  <mergeCells count="3">
    <mergeCell ref="D9:O9"/>
    <mergeCell ref="A6:B6"/>
    <mergeCell ref="C21:O21"/>
  </mergeCells>
  <hyperlinks>
    <hyperlink ref="A6" r:id="rId1" xr:uid="{00000000-0004-0000-0000-000000000000}"/>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dimension ref="A1:CM47"/>
  <sheetViews>
    <sheetView zoomScale="80" zoomScaleNormal="80" workbookViewId="0">
      <pane xSplit="4" ySplit="2" topLeftCell="E3" activePane="bottomRight" state="frozen"/>
      <selection pane="topRight" activeCell="E1" sqref="E1"/>
      <selection pane="bottomLeft" activeCell="A3" sqref="A3"/>
      <selection pane="bottomRight" activeCell="M23" sqref="M23"/>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1" width="6.625" style="1" customWidth="1"/>
    <col min="82" max="85" width="5.625" style="1"/>
    <col min="86" max="86" width="6.125" style="1" bestFit="1" customWidth="1"/>
    <col min="87" max="87" width="6.25" style="1" customWidth="1"/>
    <col min="88" max="88" width="6.625" style="1" customWidth="1"/>
    <col min="89" max="89" width="6.25" style="1" customWidth="1"/>
    <col min="90" max="90" width="6" style="1" customWidth="1"/>
    <col min="91" max="92" width="6.125" style="1" bestFit="1" customWidth="1"/>
    <col min="93" max="93" width="7.5" style="1" bestFit="1" customWidth="1"/>
    <col min="94" max="94" width="6.125" style="1" bestFit="1" customWidth="1"/>
    <col min="95" max="16384" width="5.625" style="1"/>
  </cols>
  <sheetData>
    <row r="1" spans="2:91" ht="12" customHeight="1" x14ac:dyDescent="0.2">
      <c r="E1" s="104">
        <v>2005</v>
      </c>
      <c r="F1" s="3"/>
      <c r="G1" s="3"/>
      <c r="H1" s="3"/>
      <c r="I1" s="104">
        <v>2006</v>
      </c>
      <c r="J1" s="3"/>
      <c r="K1" s="3"/>
      <c r="L1" s="3"/>
      <c r="M1" s="104">
        <v>2007</v>
      </c>
      <c r="N1" s="3"/>
      <c r="O1" s="3"/>
      <c r="P1" s="3"/>
      <c r="Q1" s="104">
        <v>2008</v>
      </c>
      <c r="R1" s="3"/>
      <c r="S1" s="3"/>
      <c r="T1" s="3"/>
      <c r="U1" s="104">
        <v>2009</v>
      </c>
      <c r="V1" s="3"/>
      <c r="W1" s="3"/>
      <c r="X1" s="3"/>
      <c r="Y1" s="3">
        <v>2010</v>
      </c>
      <c r="Z1" s="3"/>
      <c r="AA1" s="3"/>
      <c r="AB1" s="3"/>
      <c r="AC1" s="3">
        <v>2011</v>
      </c>
      <c r="AD1" s="3"/>
      <c r="AE1" s="3"/>
      <c r="AF1" s="3"/>
      <c r="AG1" s="3">
        <v>2012</v>
      </c>
      <c r="AH1" s="3"/>
      <c r="AI1" s="3"/>
      <c r="AJ1" s="3"/>
      <c r="AK1" s="3">
        <v>2013</v>
      </c>
      <c r="AL1" s="3"/>
      <c r="AM1" s="3"/>
      <c r="AN1" s="3"/>
      <c r="AO1" s="3">
        <v>2014</v>
      </c>
      <c r="AP1" s="3"/>
      <c r="AQ1" s="3"/>
      <c r="AR1" s="3"/>
      <c r="AS1" s="3">
        <v>2015</v>
      </c>
      <c r="AT1" s="2"/>
      <c r="AW1" s="3">
        <v>2016</v>
      </c>
      <c r="AX1" s="2"/>
      <c r="BA1" s="3">
        <v>2017</v>
      </c>
      <c r="BE1" s="3">
        <v>2018</v>
      </c>
      <c r="BF1" s="72"/>
      <c r="BG1" s="72"/>
      <c r="BH1" s="72"/>
      <c r="BI1" s="3">
        <v>2019</v>
      </c>
      <c r="BJ1" s="72"/>
      <c r="BK1" s="72"/>
      <c r="BL1" s="72"/>
      <c r="BM1" s="3">
        <v>2020</v>
      </c>
      <c r="BN1" s="72"/>
      <c r="BO1" s="72"/>
      <c r="BP1" s="72"/>
      <c r="BQ1" s="3">
        <f>BM1+1</f>
        <v>2021</v>
      </c>
      <c r="BU1" s="3">
        <f>BQ1+1</f>
        <v>2022</v>
      </c>
      <c r="BV1" s="2"/>
      <c r="BY1" s="3">
        <f>BU1+1</f>
        <v>2023</v>
      </c>
      <c r="BZ1" s="2"/>
      <c r="CC1" s="3">
        <f>BY1+1</f>
        <v>2024</v>
      </c>
    </row>
    <row r="2" spans="2:91" ht="12" customHeight="1" x14ac:dyDescent="0.2">
      <c r="B2" s="10" t="s">
        <v>30</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F2" s="3"/>
      <c r="BG2" s="3"/>
      <c r="BH2" s="3"/>
      <c r="BI2" s="3"/>
      <c r="BJ2" s="3"/>
      <c r="BK2" s="3"/>
      <c r="BL2" s="3"/>
      <c r="BN2" s="3"/>
      <c r="BO2" s="3"/>
      <c r="BP2" s="3"/>
      <c r="BQ2" s="2"/>
      <c r="BR2" s="2"/>
      <c r="BS2" s="2"/>
      <c r="BT2" s="2"/>
      <c r="BU2" s="105"/>
      <c r="BW2" s="72"/>
      <c r="BX2" s="72"/>
      <c r="CB2" s="72"/>
      <c r="CC2" s="72">
        <v>1</v>
      </c>
      <c r="CD2" s="72"/>
      <c r="CE2" s="72"/>
      <c r="CF2" s="72" t="s">
        <v>70</v>
      </c>
    </row>
    <row r="3" spans="2:91" ht="12" customHeight="1" x14ac:dyDescent="0.2">
      <c r="B3" s="11" t="s">
        <v>21</v>
      </c>
      <c r="C3" s="16"/>
      <c r="E3" s="17">
        <v>0</v>
      </c>
      <c r="F3" s="17">
        <v>-4.5781174081068535E-3</v>
      </c>
      <c r="G3" s="17">
        <v>-7.3666790913789798E-4</v>
      </c>
      <c r="H3" s="17">
        <v>-1.2495263239874183E-2</v>
      </c>
      <c r="I3" s="17">
        <v>-1.1042923183505768E-2</v>
      </c>
      <c r="J3" s="17">
        <v>-1.8852741198925327E-2</v>
      </c>
      <c r="K3" s="17">
        <v>-2.8688710779819892E-2</v>
      </c>
      <c r="L3" s="17">
        <v>-2.8056416266092392E-2</v>
      </c>
      <c r="M3" s="17">
        <v>-5.5551468337519248E-2</v>
      </c>
      <c r="N3" s="17">
        <v>-7.6218877839246954E-2</v>
      </c>
      <c r="O3" s="17">
        <v>-7.3587578529477171E-2</v>
      </c>
      <c r="P3" s="17">
        <v>-9.0646429238421963E-2</v>
      </c>
      <c r="Q3" s="17">
        <v>-9.2845971409729555E-2</v>
      </c>
      <c r="R3" s="17">
        <v>-0.11821810252169998</v>
      </c>
      <c r="S3" s="17">
        <v>-0.19684347729726084</v>
      </c>
      <c r="T3" s="17">
        <v>-0.21729652176507375</v>
      </c>
      <c r="U3" s="17">
        <v>-0.19570077024175495</v>
      </c>
      <c r="V3" s="17">
        <v>-0.17671534648286358</v>
      </c>
      <c r="W3" s="17">
        <v>-0.1723269658620051</v>
      </c>
      <c r="X3" s="17">
        <v>-0.23017414035068687</v>
      </c>
      <c r="Y3" s="17">
        <v>-0.26002037872382966</v>
      </c>
      <c r="Z3" s="17">
        <v>-0.25463471152065303</v>
      </c>
      <c r="AA3" s="17">
        <v>-0.31572259517884999</v>
      </c>
      <c r="AB3" s="17">
        <v>-0.27932621185503537</v>
      </c>
      <c r="AC3" s="17">
        <v>-0.20264269078197419</v>
      </c>
      <c r="AD3" s="17">
        <v>-0.19939449869385534</v>
      </c>
      <c r="AE3" s="17">
        <v>-0.16207977478981958</v>
      </c>
      <c r="AF3" s="17">
        <v>-0.18467380577462397</v>
      </c>
      <c r="AG3" s="17">
        <v>-0.18152182609949016</v>
      </c>
      <c r="AH3" s="17">
        <v>-0.15070501201529091</v>
      </c>
      <c r="AI3" s="17">
        <v>-0.11167415701168362</v>
      </c>
      <c r="AJ3" s="17">
        <v>-0.11872299368664463</v>
      </c>
      <c r="AK3" s="17">
        <v>-0.13238765063672131</v>
      </c>
      <c r="AL3" s="17">
        <v>-0.10152431653104099</v>
      </c>
      <c r="AM3" s="17">
        <v>-5.9640120532624942E-2</v>
      </c>
      <c r="AN3" s="17">
        <v>-1.9274690628538042E-2</v>
      </c>
      <c r="AO3" s="17">
        <v>1.0121507099521946E-2</v>
      </c>
      <c r="AP3" s="17">
        <v>2.6463474832983194E-2</v>
      </c>
      <c r="AQ3" s="17">
        <v>5.2291410132520796E-2</v>
      </c>
      <c r="AR3" s="17">
        <v>8.233152632553728E-2</v>
      </c>
      <c r="AS3" s="17">
        <v>9.5605255265843639E-2</v>
      </c>
      <c r="AT3" s="17">
        <v>0.14307623704026304</v>
      </c>
      <c r="AU3" s="17">
        <v>0.15600550955915002</v>
      </c>
      <c r="AV3" s="17">
        <v>0.16059336202641117</v>
      </c>
      <c r="AW3" s="17">
        <v>0.18596779371206232</v>
      </c>
      <c r="AX3" s="17">
        <v>0.27668975441690774</v>
      </c>
      <c r="AY3" s="17">
        <v>0.29189698234476796</v>
      </c>
      <c r="AZ3" s="17">
        <v>0.35372722480489199</v>
      </c>
      <c r="BA3" s="17">
        <v>0.34207966242495769</v>
      </c>
      <c r="BB3" s="17">
        <v>0.37982524745454843</v>
      </c>
      <c r="BC3" s="17">
        <v>0.43078351146392818</v>
      </c>
      <c r="BD3" s="17">
        <v>0.45345617363548374</v>
      </c>
      <c r="BE3" s="17">
        <v>0.51353175644102511</v>
      </c>
      <c r="BF3" s="17">
        <v>0.53044392741539892</v>
      </c>
      <c r="BG3" s="17">
        <v>0.55031686406718949</v>
      </c>
      <c r="BH3" s="17">
        <v>0.56353751029688348</v>
      </c>
      <c r="BI3" s="17">
        <v>0.57031018126389543</v>
      </c>
      <c r="BJ3" s="92">
        <v>0.61439965875953839</v>
      </c>
      <c r="BK3" s="92">
        <v>0.62796851497823614</v>
      </c>
      <c r="BL3" s="92">
        <v>0.62858458439337306</v>
      </c>
      <c r="BM3" s="92">
        <v>0.63445603589166166</v>
      </c>
      <c r="BN3" s="92">
        <v>0.66289105393590864</v>
      </c>
      <c r="BO3" s="92">
        <v>0.71778472771669177</v>
      </c>
      <c r="BP3" s="109">
        <v>0.75691276379588657</v>
      </c>
      <c r="BQ3" s="17">
        <v>0.76187728071609739</v>
      </c>
      <c r="BR3" s="17">
        <v>0.77795516680757482</v>
      </c>
      <c r="BS3" s="17">
        <v>0.80017270285538489</v>
      </c>
      <c r="BT3" s="17">
        <v>0.81250070228038673</v>
      </c>
      <c r="BU3" s="112">
        <v>0.82180066241023408</v>
      </c>
      <c r="BV3" s="112">
        <v>0.83151162608228668</v>
      </c>
      <c r="BW3" s="112">
        <v>0.85467893581176635</v>
      </c>
      <c r="BX3" s="92">
        <v>0.85356734704236314</v>
      </c>
      <c r="BY3" s="92">
        <v>0.83481464447370235</v>
      </c>
      <c r="BZ3" s="92">
        <v>0.81453186667482924</v>
      </c>
      <c r="CA3" s="92">
        <v>0.79750890491530402</v>
      </c>
      <c r="CB3" s="92">
        <v>0.79370581445539079</v>
      </c>
      <c r="CC3" s="92">
        <v>0.78833518573911665</v>
      </c>
      <c r="CD3" s="92"/>
      <c r="CE3" s="92"/>
      <c r="CF3" s="92"/>
    </row>
    <row r="4" spans="2:91" ht="12" customHeight="1" x14ac:dyDescent="0.2">
      <c r="B4" s="12" t="s">
        <v>22</v>
      </c>
      <c r="C4" s="16"/>
      <c r="E4" s="17">
        <v>0</v>
      </c>
      <c r="F4" s="17">
        <v>-7.535250600764546E-3</v>
      </c>
      <c r="G4" s="17">
        <v>-6.8285870157365055E-3</v>
      </c>
      <c r="H4" s="17">
        <v>-1.9874268562868915E-2</v>
      </c>
      <c r="I4" s="17">
        <v>-2.4063976483971735E-2</v>
      </c>
      <c r="J4" s="17">
        <v>-3.4890766824313274E-2</v>
      </c>
      <c r="K4" s="17">
        <v>-6.6269259918523851E-2</v>
      </c>
      <c r="L4" s="17">
        <v>-9.2427388082660239E-2</v>
      </c>
      <c r="M4" s="17">
        <v>-0.15452461817257537</v>
      </c>
      <c r="N4" s="17">
        <v>-0.1823869628862736</v>
      </c>
      <c r="O4" s="17">
        <v>-0.22896176223750211</v>
      </c>
      <c r="P4" s="17">
        <v>-0.28533572199073337</v>
      </c>
      <c r="Q4" s="17">
        <v>-0.29920094053264046</v>
      </c>
      <c r="R4" s="17">
        <v>-0.37106514720959299</v>
      </c>
      <c r="S4" s="17">
        <v>-0.38702287070524061</v>
      </c>
      <c r="T4" s="17">
        <v>-0.4517285881006386</v>
      </c>
      <c r="U4" s="17">
        <v>-0.43570664227445077</v>
      </c>
      <c r="V4" s="17">
        <v>-0.40771984863290711</v>
      </c>
      <c r="W4" s="17">
        <v>-0.36902548280081432</v>
      </c>
      <c r="X4" s="17">
        <v>-0.33109861256518131</v>
      </c>
      <c r="Y4" s="17">
        <v>-0.33611013383817445</v>
      </c>
      <c r="Z4" s="17">
        <v>-0.30119701512431041</v>
      </c>
      <c r="AA4" s="17">
        <v>-0.3482923737580777</v>
      </c>
      <c r="AB4" s="17">
        <v>-0.26535862989261794</v>
      </c>
      <c r="AC4" s="17">
        <v>-0.29645720371129514</v>
      </c>
      <c r="AD4" s="17">
        <v>-0.29631037867733384</v>
      </c>
      <c r="AE4" s="17">
        <v>-0.18741284458234755</v>
      </c>
      <c r="AF4" s="17">
        <v>-0.2330846808721683</v>
      </c>
      <c r="AG4" s="17">
        <v>-0.24328649010143061</v>
      </c>
      <c r="AH4" s="17">
        <v>-0.23456068051260076</v>
      </c>
      <c r="AI4" s="17">
        <v>-0.14486923151733636</v>
      </c>
      <c r="AJ4" s="17">
        <v>-0.16182964188931054</v>
      </c>
      <c r="AK4" s="17">
        <v>-7.0241309352863643E-2</v>
      </c>
      <c r="AL4" s="17">
        <v>-7.6229993242609692E-2</v>
      </c>
      <c r="AM4" s="17">
        <v>-2.1071366023500529E-2</v>
      </c>
      <c r="AN4" s="17">
        <v>5.9822180668749163E-3</v>
      </c>
      <c r="AO4" s="17">
        <v>4.9615576559604913E-2</v>
      </c>
      <c r="AP4" s="17">
        <v>7.8103144550032977E-2</v>
      </c>
      <c r="AQ4" s="17">
        <v>0.11706180997319517</v>
      </c>
      <c r="AR4" s="17">
        <v>0.12611369561056354</v>
      </c>
      <c r="AS4" s="17">
        <v>0.20606744584594855</v>
      </c>
      <c r="AT4" s="17">
        <v>0.24915118517806731</v>
      </c>
      <c r="AU4" s="17">
        <v>0.2723861317737607</v>
      </c>
      <c r="AV4" s="17">
        <v>0.30122832714293352</v>
      </c>
      <c r="AW4" s="17">
        <v>0.35610684135398885</v>
      </c>
      <c r="AX4" s="17">
        <v>0.36410186765899044</v>
      </c>
      <c r="AY4" s="17">
        <v>0.40141085223710693</v>
      </c>
      <c r="AZ4" s="17">
        <v>0.45541233932793412</v>
      </c>
      <c r="BA4" s="17">
        <v>0.43183480098633104</v>
      </c>
      <c r="BB4" s="17">
        <v>0.47058346035728926</v>
      </c>
      <c r="BC4" s="17">
        <v>0.50265546744170009</v>
      </c>
      <c r="BD4" s="17">
        <v>0.5284206334046011</v>
      </c>
      <c r="BE4" s="17">
        <v>0.55706447088936406</v>
      </c>
      <c r="BF4" s="17">
        <v>0.59095146109192298</v>
      </c>
      <c r="BG4" s="17">
        <v>0.61106385113903094</v>
      </c>
      <c r="BH4" s="17">
        <v>0.6196525707530538</v>
      </c>
      <c r="BI4" s="17">
        <v>0.64794420251557805</v>
      </c>
      <c r="BJ4" s="92">
        <v>0.66154969839721212</v>
      </c>
      <c r="BK4" s="92">
        <v>0.68374623868311479</v>
      </c>
      <c r="BL4" s="92">
        <v>0.70892623556789591</v>
      </c>
      <c r="BM4" s="92">
        <v>0.72041905409709406</v>
      </c>
      <c r="BN4" s="92">
        <v>0.75607474956197074</v>
      </c>
      <c r="BO4" s="92">
        <v>0.77877027217094341</v>
      </c>
      <c r="BP4" s="109">
        <v>0.79381643572458671</v>
      </c>
      <c r="BQ4" s="17">
        <v>0.81368620000635439</v>
      </c>
      <c r="BR4" s="17">
        <v>0.83237528565860142</v>
      </c>
      <c r="BS4" s="17">
        <v>0.84563448465987157</v>
      </c>
      <c r="BT4" s="17">
        <v>0.87254167961445683</v>
      </c>
      <c r="BU4" s="112">
        <v>0.87155575060115198</v>
      </c>
      <c r="BV4" s="112">
        <v>0.88271517967916346</v>
      </c>
      <c r="BW4" s="117">
        <v>0.90383190332902219</v>
      </c>
      <c r="BX4" s="118">
        <v>0.8992669355157431</v>
      </c>
      <c r="BY4" s="118">
        <v>0.89555705461474744</v>
      </c>
      <c r="BZ4" s="118">
        <v>0.88227446241162888</v>
      </c>
      <c r="CA4" s="118">
        <v>0.87162454986248861</v>
      </c>
      <c r="CB4" s="92">
        <v>0.87077692165224396</v>
      </c>
      <c r="CC4" s="92">
        <v>0.87168831207829278</v>
      </c>
      <c r="CD4" s="92"/>
      <c r="CE4" s="92"/>
      <c r="CF4" s="92"/>
    </row>
    <row r="5" spans="2:91" ht="12" customHeight="1" x14ac:dyDescent="0.2">
      <c r="B5" s="124" t="s">
        <v>76</v>
      </c>
      <c r="C5" s="16"/>
      <c r="E5" s="17">
        <v>0</v>
      </c>
      <c r="F5" s="17">
        <v>0</v>
      </c>
      <c r="G5" s="17">
        <v>0</v>
      </c>
      <c r="H5" s="17">
        <v>0</v>
      </c>
      <c r="I5" s="17">
        <v>0</v>
      </c>
      <c r="J5" s="17">
        <v>0</v>
      </c>
      <c r="K5" s="17">
        <v>0</v>
      </c>
      <c r="L5" s="17">
        <v>0</v>
      </c>
      <c r="M5" s="17">
        <v>0</v>
      </c>
      <c r="N5" s="17">
        <v>0</v>
      </c>
      <c r="O5" s="17">
        <v>-0.32476213036803753</v>
      </c>
      <c r="P5" s="17">
        <v>-0.32476213036803753</v>
      </c>
      <c r="Q5" s="17">
        <v>-0.32476213036803753</v>
      </c>
      <c r="R5" s="17">
        <v>-0.32476213036803753</v>
      </c>
      <c r="S5" s="17">
        <v>-0.54810175064454814</v>
      </c>
      <c r="T5" s="17">
        <v>-0.54810175064454814</v>
      </c>
      <c r="U5" s="17">
        <v>-0.54810175064454814</v>
      </c>
      <c r="V5" s="17">
        <v>-0.54810175064454814</v>
      </c>
      <c r="W5" s="17">
        <v>-0.72349126440691891</v>
      </c>
      <c r="X5" s="17">
        <v>-0.72349126440691891</v>
      </c>
      <c r="Y5" s="17">
        <v>-0.72349126440691891</v>
      </c>
      <c r="Z5" s="17">
        <v>-0.72349126440691891</v>
      </c>
      <c r="AA5" s="17">
        <v>-0.74243561687146775</v>
      </c>
      <c r="AB5" s="17">
        <v>-0.74243561687146775</v>
      </c>
      <c r="AC5" s="17">
        <v>-0.74243561687146775</v>
      </c>
      <c r="AD5" s="17">
        <v>-0.74243561687146775</v>
      </c>
      <c r="AE5" s="17">
        <v>-0.7432172791584879</v>
      </c>
      <c r="AF5" s="17">
        <v>-0.7432172791584879</v>
      </c>
      <c r="AG5" s="17">
        <v>-0.7432172791584879</v>
      </c>
      <c r="AH5" s="17">
        <v>-0.7432172791584879</v>
      </c>
      <c r="AI5" s="17">
        <v>-0.64333746112756973</v>
      </c>
      <c r="AJ5" s="17">
        <v>-0.64333746112756973</v>
      </c>
      <c r="AK5" s="17">
        <v>-0.64333746112756973</v>
      </c>
      <c r="AL5" s="17">
        <v>-0.64333746112756973</v>
      </c>
      <c r="AM5" s="17">
        <v>-0.51479898507407174</v>
      </c>
      <c r="AN5" s="17">
        <v>-0.51479898507407174</v>
      </c>
      <c r="AO5" s="17">
        <v>-0.51479898507407174</v>
      </c>
      <c r="AP5" s="17">
        <v>-0.51479898507407174</v>
      </c>
      <c r="AQ5" s="17">
        <v>-0.52725864996330707</v>
      </c>
      <c r="AR5" s="17">
        <v>-0.52725864996330707</v>
      </c>
      <c r="AS5" s="17">
        <v>-0.52725864996330707</v>
      </c>
      <c r="AT5" s="17">
        <v>-0.52725864996330707</v>
      </c>
      <c r="AU5" s="17">
        <v>-0.35888465088237415</v>
      </c>
      <c r="AV5" s="17">
        <v>-0.35888465088237415</v>
      </c>
      <c r="AW5" s="17">
        <v>-0.35888465088237415</v>
      </c>
      <c r="AX5" s="17">
        <v>-0.35888465088237415</v>
      </c>
      <c r="AY5" s="17">
        <v>-0.41089057192939765</v>
      </c>
      <c r="AZ5" s="17">
        <v>-0.41089057192939765</v>
      </c>
      <c r="BA5" s="17">
        <v>-0.41089057192939765</v>
      </c>
      <c r="BB5" s="17">
        <v>-0.41089057192939765</v>
      </c>
      <c r="BC5" s="17">
        <v>-0.30041312491330469</v>
      </c>
      <c r="BD5" s="17">
        <v>-0.30041312491330469</v>
      </c>
      <c r="BE5" s="17">
        <v>-0.30041312491330469</v>
      </c>
      <c r="BF5" s="17">
        <v>-0.30041312491330469</v>
      </c>
      <c r="BG5" s="17">
        <v>-0.28839335392839183</v>
      </c>
      <c r="BH5" s="17">
        <v>-0.28839335392839183</v>
      </c>
      <c r="BI5" s="17">
        <v>-0.28839335392839183</v>
      </c>
      <c r="BJ5" s="17">
        <v>-0.28839335392839183</v>
      </c>
      <c r="BK5" s="17">
        <v>-0.25121976416552816</v>
      </c>
      <c r="BL5" s="17">
        <v>-0.25121976416552816</v>
      </c>
      <c r="BM5" s="92">
        <v>-0.25121976416552816</v>
      </c>
      <c r="BN5" s="92">
        <v>-0.25121976416552816</v>
      </c>
      <c r="BO5" s="92">
        <v>-0.20965452454552289</v>
      </c>
      <c r="BP5" s="109">
        <v>-0.20965452454552289</v>
      </c>
      <c r="BQ5" s="17">
        <v>-0.20908446660400065</v>
      </c>
      <c r="BR5" s="17">
        <v>-0.20908446660400065</v>
      </c>
      <c r="BS5" s="17">
        <v>-0.17327657002771926</v>
      </c>
      <c r="BT5" s="17">
        <v>-0.17327657002771926</v>
      </c>
      <c r="BU5" s="112">
        <v>-8.5076231809484995E-2</v>
      </c>
      <c r="BV5" s="112">
        <v>-8.5076231809484995E-2</v>
      </c>
      <c r="BW5" s="112">
        <v>-0.10569431216818463</v>
      </c>
      <c r="BX5" s="112">
        <v>-0.10569431216818463</v>
      </c>
      <c r="BY5" s="121">
        <v>-1.8387613633809891E-2</v>
      </c>
      <c r="BZ5" s="121">
        <v>-1.8387613633809891E-2</v>
      </c>
      <c r="CA5" s="121">
        <v>-5.1753657088789165E-2</v>
      </c>
      <c r="CB5" s="121">
        <v>-5.1753657088789165E-2</v>
      </c>
      <c r="CC5" s="121">
        <v>-2.1628952434016642E-2</v>
      </c>
      <c r="CD5" s="92"/>
      <c r="CE5" s="92"/>
      <c r="CF5" s="92"/>
      <c r="CG5" s="92"/>
      <c r="CH5" s="92"/>
      <c r="CI5" s="92"/>
      <c r="CJ5" s="92"/>
      <c r="CK5" s="7"/>
      <c r="CL5" s="7"/>
      <c r="CM5" s="7"/>
    </row>
    <row r="6" spans="2:91" ht="12" customHeight="1" x14ac:dyDescent="0.2">
      <c r="B6" s="124" t="s">
        <v>77</v>
      </c>
      <c r="C6" s="122" t="s">
        <v>72</v>
      </c>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92"/>
      <c r="BN6" s="92"/>
      <c r="BO6" s="92"/>
      <c r="BP6" s="109"/>
      <c r="BQ6" s="17"/>
      <c r="BR6" s="17"/>
      <c r="BS6" s="17"/>
      <c r="BT6" s="17"/>
      <c r="BU6" s="112"/>
      <c r="BV6" s="112"/>
      <c r="BW6" s="112">
        <v>-0.10569431216818463</v>
      </c>
      <c r="BX6" s="112">
        <v>-0.10569431216818463</v>
      </c>
      <c r="BY6" s="121">
        <v>-0.26520688889594934</v>
      </c>
      <c r="BZ6" s="121">
        <v>-0.26520688889594934</v>
      </c>
      <c r="CA6" s="121">
        <v>-0.30882479722017081</v>
      </c>
      <c r="CB6" s="121">
        <v>-0.30882479722017081</v>
      </c>
      <c r="CC6" s="121">
        <f>CB6+(CC5-CB5)</f>
        <v>-0.27870009256539829</v>
      </c>
      <c r="CD6" s="92"/>
      <c r="CE6" s="92"/>
      <c r="CF6" s="92"/>
      <c r="CG6" s="92"/>
      <c r="CH6" s="92"/>
      <c r="CI6" s="92"/>
      <c r="CJ6" s="92"/>
      <c r="CK6" s="7"/>
      <c r="CL6" s="7"/>
      <c r="CM6" s="7"/>
    </row>
    <row r="7" spans="2:91" ht="12" customHeight="1" x14ac:dyDescent="0.2">
      <c r="B7" s="33" t="s">
        <v>39</v>
      </c>
      <c r="C7" s="16"/>
      <c r="E7" s="17">
        <v>0</v>
      </c>
      <c r="F7" s="17">
        <v>-3.0049838756963255E-3</v>
      </c>
      <c r="G7" s="17">
        <v>-6.5963060686016206E-3</v>
      </c>
      <c r="H7" s="17">
        <v>-1.608898321796005E-2</v>
      </c>
      <c r="I7" s="17">
        <v>-1.506289116284421E-2</v>
      </c>
      <c r="J7" s="17">
        <v>-1.1879911726566661E-2</v>
      </c>
      <c r="K7" s="17">
        <v>-2.1229913820631906E-2</v>
      </c>
      <c r="L7" s="17">
        <v>-4.3702227729922785E-2</v>
      </c>
      <c r="M7" s="17">
        <v>-4.952372959364084E-2</v>
      </c>
      <c r="N7" s="17">
        <v>-5.799422421189291E-2</v>
      </c>
      <c r="O7" s="17">
        <v>-6.4820877476540778E-2</v>
      </c>
      <c r="P7" s="17">
        <v>-5.4548289902029694E-2</v>
      </c>
      <c r="Q7" s="17">
        <v>-5.7972086861446712E-2</v>
      </c>
      <c r="R7" s="17">
        <v>-6.5050027976327127E-2</v>
      </c>
      <c r="S7" s="17">
        <v>-6.5081438957606111E-2</v>
      </c>
      <c r="T7" s="17">
        <v>-7.8240853361317017E-2</v>
      </c>
      <c r="U7" s="17">
        <v>-7.1487492386320073E-2</v>
      </c>
      <c r="V7" s="17">
        <v>-5.674527183935027E-2</v>
      </c>
      <c r="W7" s="17">
        <v>-5.9488497537721091E-2</v>
      </c>
      <c r="X7" s="17">
        <v>-4.0891540392378259E-2</v>
      </c>
      <c r="Y7" s="17">
        <v>-4.4482862585283695E-2</v>
      </c>
      <c r="Z7" s="17">
        <v>-4.9079336179118797E-2</v>
      </c>
      <c r="AA7" s="17">
        <v>-5.7884881264347141E-2</v>
      </c>
      <c r="AB7" s="17">
        <v>-9.0441502484306394E-2</v>
      </c>
      <c r="AC7" s="17">
        <v>-9.3132376547212209E-2</v>
      </c>
      <c r="AD7" s="17">
        <v>-0.10205309523046381</v>
      </c>
      <c r="AE7" s="17">
        <v>-0.10286978074371916</v>
      </c>
      <c r="AF7" s="17">
        <v>-8.7163392999344183E-2</v>
      </c>
      <c r="AG7" s="17">
        <v>-8.6482821738298132E-2</v>
      </c>
      <c r="AH7" s="17">
        <v>-8.8660649773646016E-2</v>
      </c>
      <c r="AI7" s="17">
        <v>-8.9623919866203605E-2</v>
      </c>
      <c r="AJ7" s="17">
        <v>-7.3559807596355137E-2</v>
      </c>
      <c r="AK7" s="17">
        <v>-7.0251184234961392E-2</v>
      </c>
      <c r="AL7" s="17">
        <v>-7.0492001758100858E-2</v>
      </c>
      <c r="AM7" s="17">
        <v>-7.3894858063331695E-2</v>
      </c>
      <c r="AN7" s="17">
        <v>-4.6884847806862237E-2</v>
      </c>
      <c r="AO7" s="17">
        <v>-4.7376953180234126E-2</v>
      </c>
      <c r="AP7" s="17">
        <v>-5.3292687987789404E-2</v>
      </c>
      <c r="AQ7" s="17">
        <v>-5.2821523268603697E-2</v>
      </c>
      <c r="AR7" s="17">
        <v>-6.6204972032691808E-2</v>
      </c>
      <c r="AS7" s="17">
        <v>-6.7000716891761125E-2</v>
      </c>
      <c r="AT7" s="17">
        <v>-6.7492822265133159E-2</v>
      </c>
      <c r="AU7" s="17">
        <v>-6.8162923199086262E-2</v>
      </c>
      <c r="AV7" s="17">
        <v>-6.259242015622149E-2</v>
      </c>
      <c r="AW7" s="17">
        <v>3.0081170877411693E-2</v>
      </c>
      <c r="AX7" s="17">
        <v>2.6280442142646052E-2</v>
      </c>
      <c r="AY7" s="17">
        <v>2.7662525318924481E-2</v>
      </c>
      <c r="AZ7" s="91">
        <v>3.1892537464503906E-2</v>
      </c>
      <c r="BA7" s="17">
        <v>1.1291474015852145E-2</v>
      </c>
      <c r="BB7" s="91">
        <v>7.9514396731794074E-3</v>
      </c>
      <c r="BC7" s="91">
        <v>6.5065345343427337E-3</v>
      </c>
      <c r="BD7" s="17">
        <v>7.7943847667840769E-3</v>
      </c>
      <c r="BE7" s="17">
        <v>4.7927166452217309E-3</v>
      </c>
      <c r="BF7" s="17">
        <v>5.2324703831284581E-3</v>
      </c>
      <c r="BG7" s="17">
        <v>5.9968042609187932E-3</v>
      </c>
      <c r="BH7" s="17">
        <v>1.7001118035681204E-2</v>
      </c>
      <c r="BI7" s="17">
        <v>3.8979720812789935E-2</v>
      </c>
      <c r="BJ7" s="92">
        <v>4.4288176648950357E-2</v>
      </c>
      <c r="BK7" s="92">
        <v>4.7094224309879279E-2</v>
      </c>
      <c r="BL7" s="92">
        <v>4.9387225943250283E-2</v>
      </c>
      <c r="BM7" s="92">
        <v>0.12581773582512967</v>
      </c>
      <c r="BN7" s="92">
        <v>0.17520626872289738</v>
      </c>
      <c r="BO7" s="92">
        <v>0.14724002505744521</v>
      </c>
      <c r="BP7" s="109">
        <v>0.1513443932779083</v>
      </c>
      <c r="BQ7" s="17">
        <v>0.17651298603255497</v>
      </c>
      <c r="BR7" s="17">
        <v>0.1764711047241829</v>
      </c>
      <c r="BS7" s="17">
        <v>0.1764711047241829</v>
      </c>
      <c r="BT7" s="17">
        <v>0.1625665103446545</v>
      </c>
      <c r="BU7" s="112">
        <v>0.18968833572650057</v>
      </c>
      <c r="BV7" s="112">
        <v>0.19357282707801032</v>
      </c>
      <c r="BW7" s="112">
        <v>0.18554208619766541</v>
      </c>
      <c r="BX7" s="112">
        <v>0.18785602848522232</v>
      </c>
      <c r="BY7" s="92">
        <v>0.1183702803823769</v>
      </c>
      <c r="BZ7" s="91">
        <v>-0.11285166942376733</v>
      </c>
      <c r="CA7" s="92">
        <v>-0.10975169379060432</v>
      </c>
      <c r="CB7" s="92">
        <v>-0.13679859248266468</v>
      </c>
      <c r="CC7" s="92">
        <v>-0.14445240158766098</v>
      </c>
      <c r="CD7" s="92"/>
      <c r="CE7" s="92"/>
      <c r="CF7" s="92"/>
      <c r="CG7" s="7"/>
      <c r="CH7" s="7"/>
      <c r="CI7" s="7"/>
      <c r="CJ7" s="7"/>
      <c r="CK7" s="7"/>
      <c r="CL7" s="7"/>
      <c r="CM7" s="7"/>
    </row>
    <row r="8" spans="2:91" ht="12" customHeight="1" x14ac:dyDescent="0.2">
      <c r="B8" s="13" t="s">
        <v>15</v>
      </c>
      <c r="C8" s="16"/>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91"/>
      <c r="BA8" s="17"/>
      <c r="BB8" s="72"/>
      <c r="BC8" s="72"/>
      <c r="BD8" s="72"/>
      <c r="BE8" s="72"/>
      <c r="BF8" s="72"/>
      <c r="BG8" s="72"/>
      <c r="BH8" s="72"/>
      <c r="BI8" s="72"/>
      <c r="BM8" s="92"/>
      <c r="BN8" s="92"/>
      <c r="BO8" s="92"/>
      <c r="BP8" s="31"/>
      <c r="BQ8" s="17"/>
      <c r="BR8" s="17"/>
      <c r="BS8" s="17"/>
      <c r="BT8" s="17"/>
      <c r="BU8" s="112"/>
      <c r="BV8" s="112"/>
      <c r="BW8" s="112"/>
      <c r="BX8" s="112"/>
      <c r="BY8" s="92"/>
      <c r="BZ8" s="91"/>
      <c r="CE8" s="92"/>
    </row>
    <row r="9" spans="2:91" ht="12" customHeight="1" x14ac:dyDescent="0.2">
      <c r="B9" s="14" t="s">
        <v>20</v>
      </c>
      <c r="C9" s="6"/>
      <c r="E9" s="17">
        <v>0</v>
      </c>
      <c r="F9" s="17">
        <v>-3.2512459689240814E-3</v>
      </c>
      <c r="G9" s="17">
        <v>-4.1490765171504056E-3</v>
      </c>
      <c r="H9" s="17">
        <v>-1.6522245804490014E-2</v>
      </c>
      <c r="I9" s="17">
        <v>-1.8765722790711051E-2</v>
      </c>
      <c r="J9" s="17">
        <v>-2.5469977931641664E-2</v>
      </c>
      <c r="K9" s="17">
        <v>-4.0307478455157982E-2</v>
      </c>
      <c r="L9" s="17">
        <v>-5.5925556932480691E-2</v>
      </c>
      <c r="M9" s="17">
        <v>-7.7380932398410207E-2</v>
      </c>
      <c r="N9" s="17">
        <v>-9.4498556052973234E-2</v>
      </c>
      <c r="O9" s="17">
        <v>-0.19620521936913518</v>
      </c>
      <c r="P9" s="17">
        <v>-0.21113707247550742</v>
      </c>
      <c r="Q9" s="17">
        <v>-0.20949302171536169</v>
      </c>
      <c r="R9" s="17">
        <v>-0.24626250699408178</v>
      </c>
      <c r="S9" s="17">
        <v>-0.32627035973940155</v>
      </c>
      <c r="T9" s="17">
        <v>-0.35706021334032928</v>
      </c>
      <c r="U9" s="17">
        <v>-0.34787187309658002</v>
      </c>
      <c r="V9" s="17">
        <v>-0.33168631795983755</v>
      </c>
      <c r="W9" s="17">
        <v>-0.36987212438443023</v>
      </c>
      <c r="X9" s="17">
        <v>-0.36772288509809453</v>
      </c>
      <c r="Y9" s="17">
        <v>-0.38112071564632094</v>
      </c>
      <c r="Z9" s="17">
        <v>-0.3747698340447797</v>
      </c>
      <c r="AA9" s="17">
        <v>-0.40697122031608679</v>
      </c>
      <c r="AB9" s="17">
        <v>-0.38011037562107658</v>
      </c>
      <c r="AC9" s="17">
        <v>-0.39328309413680307</v>
      </c>
      <c r="AD9" s="17">
        <v>-0.40301327380761598</v>
      </c>
      <c r="AE9" s="17">
        <v>-0.37821744518592976</v>
      </c>
      <c r="AF9" s="17">
        <v>-0.38679084824983606</v>
      </c>
      <c r="AG9" s="17">
        <v>-0.3866207054345745</v>
      </c>
      <c r="AH9" s="17">
        <v>-0.37966516244341147</v>
      </c>
      <c r="AI9" s="17">
        <v>-0.32490597996655091</v>
      </c>
      <c r="AJ9" s="17">
        <v>-0.32338995189908876</v>
      </c>
      <c r="AK9" s="17">
        <v>-0.29756279605874036</v>
      </c>
      <c r="AL9" s="17">
        <v>-0.29762300043952522</v>
      </c>
      <c r="AM9" s="17">
        <v>-0.25347371451583289</v>
      </c>
      <c r="AN9" s="17">
        <v>-0.23422121195171555</v>
      </c>
      <c r="AO9" s="17">
        <v>-0.21184423829505855</v>
      </c>
      <c r="AP9" s="17">
        <v>-0.20082317199694735</v>
      </c>
      <c r="AQ9" s="17">
        <v>-0.16820538081715092</v>
      </c>
      <c r="AR9" s="17">
        <v>-0.16155124300817295</v>
      </c>
      <c r="AS9" s="17">
        <v>-0.13675017922294028</v>
      </c>
      <c r="AT9" s="17">
        <v>-0.11937320556628328</v>
      </c>
      <c r="AU9" s="17">
        <v>-7.4540730799771568E-2</v>
      </c>
      <c r="AV9" s="17">
        <v>-6.5648105039055382E-2</v>
      </c>
      <c r="AW9" s="17">
        <v>-2.4979707280647079E-2</v>
      </c>
      <c r="AX9" s="17">
        <v>-8.4298894643384872E-3</v>
      </c>
      <c r="AY9" s="17">
        <v>-1.3084368670268881E-2</v>
      </c>
      <c r="AZ9" s="17">
        <v>2.2973134366125976E-2</v>
      </c>
      <c r="BA9" s="17">
        <v>1.0322868503963037E-2</v>
      </c>
      <c r="BB9" s="17">
        <v>2.9487859918294852E-2</v>
      </c>
      <c r="BC9" s="17">
        <v>9.1626633633585683E-2</v>
      </c>
      <c r="BD9" s="17">
        <v>0.10944859619169602</v>
      </c>
      <c r="BE9" s="17">
        <v>0.12619817916130543</v>
      </c>
      <c r="BF9" s="17">
        <v>0.14130811759578213</v>
      </c>
      <c r="BG9" s="17">
        <v>0.15649920106522969</v>
      </c>
      <c r="BH9" s="17">
        <v>0.1692502795089203</v>
      </c>
      <c r="BI9" s="17">
        <v>0.18224493020319746</v>
      </c>
      <c r="BJ9" s="99">
        <v>0.19857204416223759</v>
      </c>
      <c r="BK9" s="99">
        <v>0.21927355607746982</v>
      </c>
      <c r="BL9" s="99">
        <v>0.22484680648581257</v>
      </c>
      <c r="BM9" s="92">
        <v>0.25145443395628242</v>
      </c>
      <c r="BN9" s="92">
        <v>0.28130156718072435</v>
      </c>
      <c r="BO9" s="92">
        <v>0.31931000626436129</v>
      </c>
      <c r="BP9" s="109">
        <v>0.33033609831947708</v>
      </c>
      <c r="BQ9" s="17">
        <v>0.33912824650813872</v>
      </c>
      <c r="BR9" s="17">
        <v>0.35411777618104573</v>
      </c>
      <c r="BS9" s="17">
        <v>0.37411777618104575</v>
      </c>
      <c r="BT9" s="17">
        <v>0.3856416275861636</v>
      </c>
      <c r="BU9" s="112">
        <v>0.42242208393162517</v>
      </c>
      <c r="BV9" s="112">
        <v>0.4308932067695026</v>
      </c>
      <c r="BW9" s="117">
        <v>0.36106736415922414</v>
      </c>
      <c r="BX9" s="117">
        <v>0.36164584973111341</v>
      </c>
      <c r="BY9" s="119">
        <v>0.40459257009559424</v>
      </c>
      <c r="BZ9" s="119">
        <v>0.34178708264405816</v>
      </c>
      <c r="CA9" s="118">
        <v>0.33256207655234893</v>
      </c>
      <c r="CB9" s="92">
        <v>0.32080035187933381</v>
      </c>
      <c r="CC9" s="92">
        <v>0.32388689960308475</v>
      </c>
      <c r="CD9" s="92"/>
      <c r="CE9" s="92"/>
    </row>
    <row r="10" spans="2:91" ht="12" customHeight="1" x14ac:dyDescent="0.2">
      <c r="B10" s="125" t="s">
        <v>78</v>
      </c>
      <c r="C10" s="122" t="s">
        <v>72</v>
      </c>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99"/>
      <c r="BK10" s="99"/>
      <c r="BL10" s="99"/>
      <c r="BM10" s="92"/>
      <c r="BN10" s="92"/>
      <c r="BO10" s="92"/>
      <c r="BP10" s="109"/>
      <c r="BQ10" s="17"/>
      <c r="BR10" s="17"/>
      <c r="BS10" s="17"/>
      <c r="BT10" s="17"/>
      <c r="BU10" s="112"/>
      <c r="BV10" s="112"/>
      <c r="BW10" s="112">
        <v>0.36106736415922414</v>
      </c>
      <c r="BX10" s="112">
        <v>0.36164584973111341</v>
      </c>
      <c r="BY10" s="91">
        <v>0.33459257009559423</v>
      </c>
      <c r="BZ10" s="91">
        <v>0.26928708264405815</v>
      </c>
      <c r="CA10" s="92">
        <v>0.25756207655234892</v>
      </c>
      <c r="CB10" s="92">
        <v>0.24570611893549671</v>
      </c>
      <c r="CC10" s="1">
        <v>0.25</v>
      </c>
      <c r="CD10" s="92"/>
      <c r="CE10" s="92"/>
    </row>
    <row r="11" spans="2:91" ht="12" customHeight="1" x14ac:dyDescent="0.2">
      <c r="B11" s="14" t="s">
        <v>20</v>
      </c>
      <c r="C11" s="6" t="s">
        <v>16</v>
      </c>
      <c r="E11" s="17">
        <v>0</v>
      </c>
      <c r="F11" s="17">
        <v>1.7487540310759187E-3</v>
      </c>
      <c r="G11" s="17">
        <v>-1.6490765171504052E-3</v>
      </c>
      <c r="H11" s="17">
        <v>-9.0222458044900127E-3</v>
      </c>
      <c r="I11" s="17">
        <v>-6.2657227907110527E-3</v>
      </c>
      <c r="J11" s="17">
        <v>-1.5469977931641666E-2</v>
      </c>
      <c r="K11" s="17">
        <v>-3.2807478455157975E-2</v>
      </c>
      <c r="L11" s="17">
        <v>-4.3425556932480694E-2</v>
      </c>
      <c r="M11" s="17">
        <v>-6.488093239841021E-2</v>
      </c>
      <c r="N11" s="17">
        <v>-8.4498556052973239E-2</v>
      </c>
      <c r="O11" s="17">
        <v>-0.16370521936913518</v>
      </c>
      <c r="P11" s="17">
        <v>-0.17613707247550742</v>
      </c>
      <c r="Q11" s="17">
        <v>-0.16699302171536168</v>
      </c>
      <c r="R11" s="17">
        <v>-0.22126250699408176</v>
      </c>
      <c r="S11" s="17">
        <v>-0.30627035973940153</v>
      </c>
      <c r="T11" s="17">
        <v>-0.33956021334032926</v>
      </c>
      <c r="U11" s="17">
        <v>-0.31787187309657999</v>
      </c>
      <c r="V11" s="17">
        <v>-0.28418631795983756</v>
      </c>
      <c r="W11" s="17">
        <v>-0.33737212438443026</v>
      </c>
      <c r="X11" s="17">
        <v>-0.33272288509809456</v>
      </c>
      <c r="Y11" s="17">
        <v>-0.33862071564632096</v>
      </c>
      <c r="Z11" s="17">
        <v>-0.32726983404477972</v>
      </c>
      <c r="AA11" s="17">
        <v>-0.37697122031608676</v>
      </c>
      <c r="AB11" s="17">
        <v>-0.3401103756210766</v>
      </c>
      <c r="AC11" s="17">
        <v>-0.34328309413680308</v>
      </c>
      <c r="AD11" s="17">
        <v>-0.35551327380761599</v>
      </c>
      <c r="AE11" s="17">
        <v>-0.32571744518592977</v>
      </c>
      <c r="AF11" s="17">
        <v>-0.33429084824983607</v>
      </c>
      <c r="AG11" s="17">
        <v>-0.31912070543457449</v>
      </c>
      <c r="AH11" s="17">
        <v>-0.31716516244341147</v>
      </c>
      <c r="AI11" s="17">
        <v>-0.24740597996655089</v>
      </c>
      <c r="AJ11" s="17">
        <v>-0.23838995189908879</v>
      </c>
      <c r="AK11" s="17">
        <v>-0.20506279605874034</v>
      </c>
      <c r="AL11" s="17">
        <v>-0.20262300043952522</v>
      </c>
      <c r="AM11" s="17">
        <v>-0.15097371451583294</v>
      </c>
      <c r="AN11" s="17">
        <v>-0.12422121195171557</v>
      </c>
      <c r="AO11" s="17">
        <v>-0.10184423829505852</v>
      </c>
      <c r="AP11" s="17">
        <v>-9.0823171996947352E-2</v>
      </c>
      <c r="AQ11" s="17">
        <v>-4.8205380817150929E-2</v>
      </c>
      <c r="AR11" s="17">
        <v>-5.6551243008172949E-2</v>
      </c>
      <c r="AS11" s="17">
        <v>-3.1750179222940281E-2</v>
      </c>
      <c r="AT11" s="17">
        <v>-1.1873205566283289E-2</v>
      </c>
      <c r="AU11" s="17">
        <v>4.0459269200228437E-2</v>
      </c>
      <c r="AV11" s="17">
        <v>5.9351894960944625E-2</v>
      </c>
      <c r="AW11" s="17">
        <v>9.7520292719352919E-2</v>
      </c>
      <c r="AX11" s="17">
        <v>0.12407011053566151</v>
      </c>
      <c r="AY11" s="17">
        <v>0.11691563132973112</v>
      </c>
      <c r="AZ11" s="17">
        <v>0.15297313436612597</v>
      </c>
      <c r="BA11" s="17">
        <v>0.13782286850396305</v>
      </c>
      <c r="BB11" s="17">
        <v>0.16948785991829488</v>
      </c>
      <c r="BC11" s="17">
        <v>0.21412663363358567</v>
      </c>
      <c r="BD11" s="17">
        <v>0.24194859619169601</v>
      </c>
      <c r="BE11" s="17">
        <v>0.25619817916130544</v>
      </c>
      <c r="BF11" s="17">
        <v>0.2688081175957821</v>
      </c>
      <c r="BG11" s="17">
        <v>0.2989992010652297</v>
      </c>
      <c r="BH11" s="17">
        <v>0.30675027950892031</v>
      </c>
      <c r="BI11" s="17">
        <v>0.3222449302031975</v>
      </c>
      <c r="BJ11" s="92">
        <v>0.34357204416223763</v>
      </c>
      <c r="BK11" s="92">
        <v>0.36927355607746981</v>
      </c>
      <c r="BL11" s="92">
        <v>0.38234680648581254</v>
      </c>
      <c r="BM11" s="92">
        <v>0.40145443395628244</v>
      </c>
      <c r="BN11" s="92">
        <v>0.42380156718072437</v>
      </c>
      <c r="BO11" s="92">
        <v>0.44181000626436134</v>
      </c>
      <c r="BP11" s="109">
        <v>0.44783609831947707</v>
      </c>
      <c r="BQ11" s="17">
        <v>0.45912824650813872</v>
      </c>
      <c r="BR11" s="17">
        <v>0.46661777618104572</v>
      </c>
      <c r="BS11" s="17">
        <v>0.49161777618104574</v>
      </c>
      <c r="BT11" s="17">
        <v>0.49314162758616364</v>
      </c>
      <c r="BU11" s="112">
        <v>0.52492208393162509</v>
      </c>
      <c r="BV11" s="112">
        <v>0.55089320676950249</v>
      </c>
      <c r="BW11" s="117">
        <v>0.42106736415922413</v>
      </c>
      <c r="BX11" s="117">
        <v>0.42414584973111341</v>
      </c>
      <c r="BY11" s="119">
        <v>0.46709257009559424</v>
      </c>
      <c r="BZ11" s="119">
        <v>0.40178708264405816</v>
      </c>
      <c r="CA11" s="118">
        <v>0.39756207655234893</v>
      </c>
      <c r="CB11" s="92">
        <v>0.38580035187933381</v>
      </c>
      <c r="CC11" s="92">
        <v>0.39138689960308476</v>
      </c>
      <c r="CD11" s="92"/>
      <c r="CE11" s="92"/>
    </row>
    <row r="12" spans="2:91" ht="12" customHeight="1" x14ac:dyDescent="0.2">
      <c r="B12" s="15" t="s">
        <v>20</v>
      </c>
      <c r="C12" s="6" t="s">
        <v>17</v>
      </c>
      <c r="E12" s="17">
        <v>0</v>
      </c>
      <c r="F12" s="17">
        <v>-3.075124596892408E-2</v>
      </c>
      <c r="G12" s="17">
        <v>-2.6649076517150407E-2</v>
      </c>
      <c r="H12" s="17">
        <v>-4.4022245804490011E-2</v>
      </c>
      <c r="I12" s="17">
        <v>-6.8765722790711054E-2</v>
      </c>
      <c r="J12" s="17">
        <v>-7.7969977931641662E-2</v>
      </c>
      <c r="K12" s="17">
        <v>-8.0307478455157968E-2</v>
      </c>
      <c r="L12" s="17">
        <v>-0.12092555693248069</v>
      </c>
      <c r="M12" s="17">
        <v>-0.14488093239841021</v>
      </c>
      <c r="N12" s="17">
        <v>-0.15699855605297322</v>
      </c>
      <c r="O12" s="17">
        <v>-0.29370521936913524</v>
      </c>
      <c r="P12" s="17">
        <v>-0.32113707247550743</v>
      </c>
      <c r="Q12" s="17">
        <v>-0.32199302171536165</v>
      </c>
      <c r="R12" s="17">
        <v>-0.33126250699408177</v>
      </c>
      <c r="S12" s="17">
        <v>-0.40627035973940157</v>
      </c>
      <c r="T12" s="17">
        <v>-0.42956021334032923</v>
      </c>
      <c r="U12" s="17">
        <v>-0.43787187309657999</v>
      </c>
      <c r="V12" s="17">
        <v>-0.42668631795983752</v>
      </c>
      <c r="W12" s="17">
        <v>-0.44737212438443025</v>
      </c>
      <c r="X12" s="17">
        <v>-0.45522288509809455</v>
      </c>
      <c r="Y12" s="17">
        <v>-0.45362071564632095</v>
      </c>
      <c r="Z12" s="17">
        <v>-0.45476983404477972</v>
      </c>
      <c r="AA12" s="17">
        <v>-0.46697122031608679</v>
      </c>
      <c r="AB12" s="17">
        <v>-0.47261037562107661</v>
      </c>
      <c r="AC12" s="17">
        <v>-0.48328309413680309</v>
      </c>
      <c r="AD12" s="17">
        <v>-0.490513273807616</v>
      </c>
      <c r="AE12" s="17">
        <v>-0.46821744518592978</v>
      </c>
      <c r="AF12" s="17">
        <v>-0.46429084824983607</v>
      </c>
      <c r="AG12" s="17">
        <v>-0.48162070543457458</v>
      </c>
      <c r="AH12" s="17">
        <v>-0.4696651624434115</v>
      </c>
      <c r="AI12" s="17">
        <v>-0.46490597996655092</v>
      </c>
      <c r="AJ12" s="17">
        <v>-0.46838995189908877</v>
      </c>
      <c r="AK12" s="17">
        <v>-0.44006279605874032</v>
      </c>
      <c r="AL12" s="17">
        <v>-0.44762300043952519</v>
      </c>
      <c r="AM12" s="17">
        <v>-0.40847371451583292</v>
      </c>
      <c r="AN12" s="17">
        <v>-0.40172121195171556</v>
      </c>
      <c r="AO12" s="17">
        <v>-0.38434423829505854</v>
      </c>
      <c r="AP12" s="17">
        <v>-0.3633231719969473</v>
      </c>
      <c r="AQ12" s="17">
        <v>-0.34570538081715096</v>
      </c>
      <c r="AR12" s="17">
        <v>-0.31655124300817294</v>
      </c>
      <c r="AS12" s="17">
        <v>-0.29675017922294034</v>
      </c>
      <c r="AT12" s="17">
        <v>-0.27937320556628331</v>
      </c>
      <c r="AU12" s="17">
        <v>-0.24954073079977157</v>
      </c>
      <c r="AV12" s="17">
        <v>-0.24314810503905537</v>
      </c>
      <c r="AW12" s="17">
        <v>-0.21747970728064708</v>
      </c>
      <c r="AX12" s="17">
        <v>-0.22592988946433851</v>
      </c>
      <c r="AY12" s="17">
        <v>-0.2480843686702689</v>
      </c>
      <c r="AZ12" s="17">
        <v>-0.18952686563387403</v>
      </c>
      <c r="BA12" s="17">
        <v>-0.21217713149603695</v>
      </c>
      <c r="BB12" s="17">
        <v>-0.19301214008170514</v>
      </c>
      <c r="BC12" s="17">
        <v>-0.10087336636641431</v>
      </c>
      <c r="BD12" s="17">
        <v>-9.3051403808303984E-2</v>
      </c>
      <c r="BE12" s="17">
        <v>-8.630182083869456E-2</v>
      </c>
      <c r="BF12" s="17">
        <v>-5.6191882404217887E-2</v>
      </c>
      <c r="BG12" s="17">
        <v>-7.6000798934770297E-2</v>
      </c>
      <c r="BH12" s="17">
        <v>-6.32497204910797E-2</v>
      </c>
      <c r="BI12" s="17">
        <v>-4.7755069796802517E-2</v>
      </c>
      <c r="BJ12" s="92">
        <v>-5.6427955837762417E-2</v>
      </c>
      <c r="BK12" s="92">
        <v>-4.3226443922530181E-2</v>
      </c>
      <c r="BL12" s="92">
        <v>-3.5153193514187428E-2</v>
      </c>
      <c r="BM12" s="92">
        <v>-1.1045566043717585E-2</v>
      </c>
      <c r="BN12" s="92">
        <v>1.8801567180724343E-2</v>
      </c>
      <c r="BO12" s="92">
        <v>8.4310006264361304E-2</v>
      </c>
      <c r="BP12" s="109">
        <v>0.10033609831947707</v>
      </c>
      <c r="BQ12" s="17">
        <v>0.10662824650813874</v>
      </c>
      <c r="BR12" s="17">
        <v>0.12661777618104572</v>
      </c>
      <c r="BS12" s="17">
        <v>0.15161777618104572</v>
      </c>
      <c r="BT12" s="17">
        <v>0.18064162758616364</v>
      </c>
      <c r="BU12" s="112">
        <v>0.24742208393162515</v>
      </c>
      <c r="BV12" s="112">
        <v>0.21089320676950257</v>
      </c>
      <c r="BW12" s="117">
        <v>2.1067364159224125E-2</v>
      </c>
      <c r="BX12" s="117">
        <v>3.9145849731113389E-2</v>
      </c>
      <c r="BY12" s="119">
        <v>0.10709257009559423</v>
      </c>
      <c r="BZ12" s="119">
        <v>4.9287082644058164E-2</v>
      </c>
      <c r="CA12" s="118">
        <v>5.0062076552348921E-2</v>
      </c>
      <c r="CB12" s="92">
        <v>1.8300351879333827E-2</v>
      </c>
      <c r="CC12" s="92">
        <v>1.6386899603084752E-2</v>
      </c>
      <c r="CD12" s="92"/>
      <c r="CE12" s="92"/>
    </row>
    <row r="13" spans="2:91" ht="12" customHeight="1" x14ac:dyDescent="0.2">
      <c r="C13" s="1" t="s">
        <v>66</v>
      </c>
      <c r="E13" s="99">
        <v>0</v>
      </c>
      <c r="F13" s="99">
        <v>-7.5124596892408137E-4</v>
      </c>
      <c r="G13" s="99">
        <v>1.8350923482849595E-2</v>
      </c>
      <c r="H13" s="99">
        <v>5.9777541955099876E-3</v>
      </c>
      <c r="I13" s="99">
        <v>6.2342772092889472E-3</v>
      </c>
      <c r="J13" s="99">
        <v>2.0300220683583349E-3</v>
      </c>
      <c r="K13" s="99">
        <v>-1.5307478455157977E-2</v>
      </c>
      <c r="L13" s="99">
        <v>-1.5925556932480697E-2</v>
      </c>
      <c r="M13" s="99">
        <v>-4.2380932398410211E-2</v>
      </c>
      <c r="N13" s="99">
        <v>-6.6998556052973224E-2</v>
      </c>
      <c r="O13" s="99">
        <v>-0.1512052193691352</v>
      </c>
      <c r="P13" s="99">
        <v>-0.14863707247550742</v>
      </c>
      <c r="Q13" s="99">
        <v>-0.15949302171536167</v>
      </c>
      <c r="R13" s="99">
        <v>-0.18376250699408178</v>
      </c>
      <c r="S13" s="99">
        <v>-0.22877035973940152</v>
      </c>
      <c r="T13" s="99">
        <v>-0.24456021334032926</v>
      </c>
      <c r="U13" s="99">
        <v>-0.21537187309658001</v>
      </c>
      <c r="V13" s="99">
        <v>-0.18668631795983756</v>
      </c>
      <c r="W13" s="99">
        <v>-0.23987212438443029</v>
      </c>
      <c r="X13" s="99">
        <v>-0.25022288509809454</v>
      </c>
      <c r="Y13" s="99">
        <v>-0.2461207156463209</v>
      </c>
      <c r="Z13" s="99">
        <v>-0.22476983404477968</v>
      </c>
      <c r="AA13" s="99">
        <v>-0.24447122031608678</v>
      </c>
      <c r="AB13" s="99">
        <v>-0.23011037562107658</v>
      </c>
      <c r="AC13" s="99">
        <v>-0.22078309413680305</v>
      </c>
      <c r="AD13" s="99">
        <v>-0.23801327380761594</v>
      </c>
      <c r="AE13" s="99">
        <v>-0.16571744518592979</v>
      </c>
      <c r="AF13" s="99">
        <v>-0.13679084824983606</v>
      </c>
      <c r="AG13" s="99">
        <v>-0.14162070543457453</v>
      </c>
      <c r="AH13" s="99">
        <v>-0.13716516244341151</v>
      </c>
      <c r="AI13" s="99">
        <v>-5.24059799665509E-2</v>
      </c>
      <c r="AJ13" s="99">
        <v>-4.8389951899088783E-2</v>
      </c>
      <c r="AK13" s="99">
        <v>-3.2562796058740351E-2</v>
      </c>
      <c r="AL13" s="99">
        <v>-3.2623000439525214E-2</v>
      </c>
      <c r="AM13" s="99">
        <v>5.9026285484167079E-2</v>
      </c>
      <c r="AN13" s="99">
        <v>9.3278788048284433E-2</v>
      </c>
      <c r="AO13" s="99">
        <v>0.11815576170494148</v>
      </c>
      <c r="AP13" s="99">
        <v>0.15417682800305266</v>
      </c>
      <c r="AQ13" s="99">
        <v>0.14929461918284909</v>
      </c>
      <c r="AR13" s="99">
        <v>0.14594875699182705</v>
      </c>
      <c r="AS13" s="99">
        <v>0.15574982077705971</v>
      </c>
      <c r="AT13" s="99">
        <v>0.1756267944337167</v>
      </c>
      <c r="AU13" s="99">
        <v>0.25295926920022843</v>
      </c>
      <c r="AV13" s="99">
        <v>0.26435189496094463</v>
      </c>
      <c r="AW13" s="99">
        <v>0.30002029271935293</v>
      </c>
      <c r="AX13" s="99">
        <v>0.33907011053566155</v>
      </c>
      <c r="AY13" s="99">
        <v>0.3044156313297311</v>
      </c>
      <c r="AZ13" s="99">
        <v>0.32547313436612596</v>
      </c>
      <c r="BA13" s="99">
        <v>0.32532286850396303</v>
      </c>
      <c r="BB13" s="99">
        <v>0.33948785991829489</v>
      </c>
      <c r="BC13" s="99">
        <v>0.35162663363358565</v>
      </c>
      <c r="BD13" s="99">
        <v>0.361948596191696</v>
      </c>
      <c r="BE13" s="99">
        <v>0.35619817916130542</v>
      </c>
      <c r="BF13" s="99">
        <v>0.35130811759578207</v>
      </c>
      <c r="BG13" s="99">
        <v>0.36649920106522971</v>
      </c>
      <c r="BH13" s="99">
        <v>0.38925027950892033</v>
      </c>
      <c r="BI13" s="99">
        <v>0.40974493020319752</v>
      </c>
      <c r="BJ13" s="99">
        <v>0.41607204416223764</v>
      </c>
      <c r="BK13" s="99">
        <v>0.46927355607746984</v>
      </c>
      <c r="BL13" s="99">
        <v>0.47484680648581257</v>
      </c>
      <c r="BM13" s="92">
        <v>0.49395443395628247</v>
      </c>
      <c r="BN13" s="92">
        <v>0.51380156718072434</v>
      </c>
      <c r="BO13" s="92">
        <v>0.47431000626436132</v>
      </c>
      <c r="BP13" s="110">
        <v>0.46533609831947709</v>
      </c>
      <c r="BQ13" s="17">
        <v>0.48162824650813874</v>
      </c>
      <c r="BR13" s="17">
        <v>0.48161777618104573</v>
      </c>
      <c r="BS13" s="17">
        <v>0.52411777618104571</v>
      </c>
      <c r="BT13" s="17">
        <v>0.52564162758616362</v>
      </c>
      <c r="BU13" s="112">
        <v>0.55742208393162518</v>
      </c>
      <c r="BV13" s="112">
        <v>0.55839320676950255</v>
      </c>
      <c r="BW13" s="117">
        <v>0.5085673641592241</v>
      </c>
      <c r="BX13" s="117">
        <v>0.50914584973111343</v>
      </c>
      <c r="BY13" s="119">
        <v>0.55959257009559427</v>
      </c>
      <c r="BZ13" s="119">
        <v>0.50178708264405825</v>
      </c>
      <c r="CA13" s="118">
        <v>0.46756207655234894</v>
      </c>
      <c r="CB13" s="92">
        <v>0.46080035187933382</v>
      </c>
      <c r="CC13" s="92">
        <v>0.46888689960308477</v>
      </c>
      <c r="CD13" s="92"/>
      <c r="CE13" s="92"/>
    </row>
    <row r="14" spans="2:91" ht="12" customHeight="1" x14ac:dyDescent="0.2">
      <c r="B14" s="141" t="s">
        <v>40</v>
      </c>
      <c r="C14" s="141"/>
      <c r="D14" s="141"/>
      <c r="E14" s="99"/>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8"/>
      <c r="AL14" s="108"/>
      <c r="AM14" s="108"/>
      <c r="AN14" s="108"/>
      <c r="AO14" s="108"/>
      <c r="AP14" s="108"/>
      <c r="AQ14" s="108"/>
      <c r="AR14" s="108"/>
      <c r="AS14" s="108"/>
      <c r="AT14" s="108"/>
      <c r="AU14" s="108"/>
      <c r="AV14" s="108"/>
      <c r="AW14" s="108"/>
      <c r="AX14" s="108"/>
      <c r="AY14" s="108"/>
      <c r="AZ14" s="108"/>
      <c r="BA14" s="108"/>
      <c r="BB14" s="108"/>
      <c r="BC14" s="108"/>
      <c r="BD14" s="108"/>
      <c r="BE14" s="108"/>
      <c r="BF14" s="108"/>
      <c r="BG14" s="108"/>
      <c r="BH14" s="108"/>
      <c r="BI14" s="108"/>
      <c r="BJ14" s="108"/>
      <c r="BK14" s="108"/>
      <c r="BL14" s="108"/>
      <c r="BM14" s="108"/>
      <c r="BN14" s="108"/>
      <c r="BO14" s="108"/>
      <c r="BP14" s="108"/>
      <c r="BQ14" s="108"/>
      <c r="BR14" s="108"/>
      <c r="BS14" s="108"/>
      <c r="BT14" s="108"/>
      <c r="BU14" s="108"/>
      <c r="BV14" s="108"/>
      <c r="BW14" s="108"/>
    </row>
    <row r="15" spans="2:91" ht="12" customHeight="1" x14ac:dyDescent="0.2">
      <c r="B15" s="154" t="s">
        <v>41</v>
      </c>
      <c r="C15" s="155"/>
      <c r="D15" s="155"/>
      <c r="E15" s="17"/>
      <c r="F15" s="99"/>
      <c r="G15" s="99"/>
      <c r="H15" s="99"/>
      <c r="I15" s="99"/>
      <c r="J15" s="99"/>
      <c r="K15" s="99"/>
      <c r="L15" s="99"/>
      <c r="M15" s="99"/>
      <c r="N15" s="99"/>
      <c r="O15" s="99"/>
      <c r="P15" s="99"/>
      <c r="Q15" s="99"/>
      <c r="R15" s="99"/>
      <c r="S15" s="99"/>
      <c r="T15" s="99"/>
      <c r="U15" s="99"/>
      <c r="V15" s="99"/>
      <c r="W15" s="99"/>
      <c r="X15" s="99"/>
      <c r="Y15" s="99"/>
      <c r="Z15" s="99"/>
      <c r="AA15" s="99"/>
      <c r="AB15" s="99"/>
      <c r="AC15" s="99"/>
      <c r="AD15" s="99"/>
      <c r="AE15" s="99"/>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c r="BI15" s="17"/>
      <c r="BJ15" s="17"/>
      <c r="BK15" s="17"/>
      <c r="BL15" s="17"/>
      <c r="BM15" s="17"/>
      <c r="BN15" s="17"/>
      <c r="BO15" s="17"/>
      <c r="BP15" s="17"/>
      <c r="BQ15" s="17"/>
      <c r="BS15" s="17"/>
      <c r="BU15" s="92"/>
      <c r="BW15" s="119" t="s">
        <v>67</v>
      </c>
      <c r="BX15" s="92"/>
      <c r="BY15" s="92"/>
      <c r="BZ15" s="92"/>
    </row>
    <row r="16" spans="2:91" ht="12" customHeight="1" x14ac:dyDescent="0.2">
      <c r="BF16" s="99"/>
      <c r="BG16" s="99"/>
      <c r="BH16" s="99"/>
      <c r="BI16" s="17"/>
      <c r="BJ16" s="17"/>
      <c r="BK16" s="17"/>
      <c r="BL16" s="17"/>
      <c r="BM16" s="17"/>
      <c r="BN16" s="17"/>
      <c r="BO16" s="17"/>
      <c r="BP16" s="17"/>
      <c r="BU16" s="92"/>
      <c r="BW16" s="120" t="s">
        <v>69</v>
      </c>
      <c r="BX16" s="92"/>
      <c r="BY16" s="92"/>
      <c r="BZ16" s="92"/>
      <c r="CA16" s="92"/>
      <c r="CB16" s="17"/>
      <c r="CC16" s="17"/>
      <c r="CE16" s="92"/>
      <c r="CF16" s="92"/>
      <c r="CG16" s="92"/>
      <c r="CH16" s="92"/>
      <c r="CI16" s="92"/>
      <c r="CJ16" s="92"/>
    </row>
    <row r="17" spans="2:88" ht="12" customHeight="1" x14ac:dyDescent="0.2">
      <c r="BI17" s="17"/>
      <c r="BJ17" s="17"/>
      <c r="BK17" s="17"/>
      <c r="BL17" s="17"/>
      <c r="BM17" s="17"/>
      <c r="BN17" s="17"/>
      <c r="BO17" s="17"/>
      <c r="BP17" s="17"/>
      <c r="BU17" s="92"/>
      <c r="BW17" s="112"/>
      <c r="BX17" s="92"/>
      <c r="BY17" s="92"/>
      <c r="BZ17" s="92"/>
      <c r="CA17" s="92"/>
      <c r="CB17" s="17"/>
      <c r="CC17" s="17"/>
      <c r="CE17" s="92"/>
      <c r="CF17" s="92"/>
      <c r="CG17" s="92"/>
      <c r="CH17" s="92"/>
      <c r="CI17" s="92"/>
      <c r="CJ17" s="92"/>
    </row>
    <row r="18" spans="2:88" ht="12" customHeight="1" x14ac:dyDescent="0.2">
      <c r="BI18" s="102"/>
      <c r="BJ18" s="92">
        <f>(BJ3+BJ4+BJ5)</f>
        <v>0.98755600322835879</v>
      </c>
      <c r="BK18" s="92">
        <f t="shared" ref="BK18:CC18" si="0">(BK3+BK4+BK5)</f>
        <v>1.0604949894958229</v>
      </c>
      <c r="BL18" s="92">
        <f t="shared" si="0"/>
        <v>1.086291055795741</v>
      </c>
      <c r="BM18" s="92">
        <f t="shared" si="0"/>
        <v>1.1036553258232278</v>
      </c>
      <c r="BN18" s="92">
        <f t="shared" si="0"/>
        <v>1.1677460393323513</v>
      </c>
      <c r="BO18" s="92">
        <f t="shared" si="0"/>
        <v>1.2869004753421123</v>
      </c>
      <c r="BP18" s="92">
        <f t="shared" si="0"/>
        <v>1.3410746749749505</v>
      </c>
      <c r="BQ18" s="92">
        <f t="shared" si="0"/>
        <v>1.3664790141184513</v>
      </c>
      <c r="BR18" s="92">
        <f t="shared" si="0"/>
        <v>1.4012459858621757</v>
      </c>
      <c r="BS18" s="92">
        <f t="shared" si="0"/>
        <v>1.4725306174875372</v>
      </c>
      <c r="BT18" s="92">
        <f t="shared" si="0"/>
        <v>1.5117658118671242</v>
      </c>
      <c r="BU18" s="92">
        <f t="shared" si="0"/>
        <v>1.608280181201901</v>
      </c>
      <c r="BV18" s="92">
        <f t="shared" si="0"/>
        <v>1.6291505739519649</v>
      </c>
      <c r="BW18" s="92">
        <f t="shared" si="0"/>
        <v>1.6528165269726041</v>
      </c>
      <c r="BX18" s="92">
        <f t="shared" si="0"/>
        <v>1.6471399703899217</v>
      </c>
      <c r="BY18" s="92">
        <f t="shared" si="0"/>
        <v>1.7119840854546398</v>
      </c>
      <c r="BZ18" s="92">
        <f t="shared" si="0"/>
        <v>1.6784187154526482</v>
      </c>
      <c r="CA18" s="92">
        <f t="shared" si="0"/>
        <v>1.6173797976890036</v>
      </c>
      <c r="CB18" s="92">
        <f t="shared" si="0"/>
        <v>1.6127290790188458</v>
      </c>
      <c r="CC18" s="92">
        <f t="shared" si="0"/>
        <v>1.6383945453833926</v>
      </c>
      <c r="CE18" s="92"/>
      <c r="CF18" s="92"/>
      <c r="CG18" s="92"/>
      <c r="CH18" s="92"/>
      <c r="CI18" s="92"/>
      <c r="CJ18" s="92"/>
    </row>
    <row r="19" spans="2:88" ht="24.95" customHeight="1" x14ac:dyDescent="0.2">
      <c r="C19" s="142" t="s">
        <v>68</v>
      </c>
      <c r="D19" s="143"/>
      <c r="E19" s="143"/>
      <c r="F19" s="143"/>
      <c r="G19" s="143"/>
      <c r="H19" s="143"/>
      <c r="I19" s="143"/>
      <c r="J19" s="143"/>
      <c r="K19" s="143"/>
      <c r="L19" s="143"/>
      <c r="M19" s="143"/>
      <c r="N19" s="143"/>
      <c r="O19" s="143"/>
      <c r="P19" s="144"/>
      <c r="T19" s="100"/>
      <c r="U19" s="100"/>
      <c r="V19" s="100"/>
      <c r="W19" s="100"/>
      <c r="X19" s="100"/>
      <c r="Y19" s="100"/>
      <c r="Z19" s="100"/>
      <c r="AA19" s="100"/>
      <c r="AB19" s="100"/>
      <c r="AC19" s="100"/>
      <c r="AD19" s="100"/>
      <c r="AE19" s="100"/>
      <c r="AF19" s="100"/>
      <c r="AG19" s="100"/>
      <c r="AH19" s="100"/>
      <c r="AI19" s="100"/>
      <c r="AJ19" s="100"/>
      <c r="AK19" s="100"/>
      <c r="AL19" s="100"/>
      <c r="AM19" s="100"/>
      <c r="AN19" s="100"/>
      <c r="AO19" s="100"/>
      <c r="AP19" s="100"/>
      <c r="AQ19" s="100"/>
      <c r="AR19" s="100"/>
      <c r="AS19" s="100"/>
      <c r="AT19" s="100"/>
      <c r="AU19" s="100"/>
      <c r="AV19" s="100"/>
      <c r="AW19" s="100"/>
      <c r="AX19" s="100"/>
      <c r="AY19" s="100"/>
      <c r="AZ19" s="100"/>
      <c r="BA19" s="100"/>
      <c r="BB19" s="100"/>
      <c r="BC19" s="100"/>
      <c r="BD19" s="100"/>
      <c r="BE19" s="100"/>
      <c r="BF19" s="100"/>
      <c r="BG19" s="123" t="s">
        <v>73</v>
      </c>
      <c r="BH19" s="100"/>
      <c r="BI19" s="8"/>
      <c r="BJ19" s="8">
        <f>4*BJ9-BJ7</f>
        <v>0.75</v>
      </c>
      <c r="BK19" s="8">
        <f t="shared" ref="BK19:CC19" si="1">4*BK9-BK7</f>
        <v>0.83</v>
      </c>
      <c r="BL19" s="8">
        <f t="shared" si="1"/>
        <v>0.85</v>
      </c>
      <c r="BM19" s="8">
        <f t="shared" si="1"/>
        <v>0.88</v>
      </c>
      <c r="BN19" s="8">
        <f t="shared" si="1"/>
        <v>0.95000000000000007</v>
      </c>
      <c r="BO19" s="8">
        <f t="shared" si="1"/>
        <v>1.1299999999999999</v>
      </c>
      <c r="BP19" s="8">
        <f t="shared" si="1"/>
        <v>1.17</v>
      </c>
      <c r="BQ19" s="8">
        <f t="shared" si="1"/>
        <v>1.18</v>
      </c>
      <c r="BR19" s="8">
        <f t="shared" si="1"/>
        <v>1.24</v>
      </c>
      <c r="BS19" s="8">
        <f t="shared" si="1"/>
        <v>1.32</v>
      </c>
      <c r="BT19" s="8">
        <f t="shared" si="1"/>
        <v>1.38</v>
      </c>
      <c r="BU19" s="8">
        <f t="shared" si="1"/>
        <v>1.5</v>
      </c>
      <c r="BV19" s="8">
        <f t="shared" si="1"/>
        <v>1.53</v>
      </c>
      <c r="BW19" s="8">
        <f t="shared" si="1"/>
        <v>1.2587273704392312</v>
      </c>
      <c r="BX19" s="8">
        <f t="shared" si="1"/>
        <v>1.2587273704392312</v>
      </c>
      <c r="BY19" s="8">
        <f t="shared" si="1"/>
        <v>1.5</v>
      </c>
      <c r="BZ19" s="8">
        <f t="shared" si="1"/>
        <v>1.48</v>
      </c>
      <c r="CA19" s="8">
        <f t="shared" si="1"/>
        <v>1.44</v>
      </c>
      <c r="CB19" s="8">
        <f t="shared" si="1"/>
        <v>1.42</v>
      </c>
      <c r="CC19" s="8">
        <f t="shared" si="1"/>
        <v>1.44</v>
      </c>
      <c r="CD19" s="100"/>
      <c r="CE19" s="92"/>
      <c r="CF19" s="92"/>
      <c r="CG19" s="92"/>
      <c r="CH19" s="92"/>
      <c r="CI19" s="92"/>
      <c r="CJ19" s="92"/>
    </row>
    <row r="20" spans="2:88" ht="24.95" customHeight="1" x14ac:dyDescent="0.2">
      <c r="B20" s="7" t="s">
        <v>29</v>
      </c>
      <c r="C20" s="145" t="s">
        <v>32</v>
      </c>
      <c r="D20" s="146"/>
      <c r="E20" s="146"/>
      <c r="F20" s="146"/>
      <c r="G20" s="146"/>
      <c r="H20" s="146"/>
      <c r="I20" s="146"/>
      <c r="J20" s="146"/>
      <c r="K20" s="146"/>
      <c r="L20" s="146"/>
      <c r="M20" s="146"/>
      <c r="N20" s="146"/>
      <c r="O20" s="146"/>
      <c r="P20" s="147"/>
      <c r="T20" s="100"/>
      <c r="U20" s="100"/>
      <c r="V20" s="100"/>
      <c r="W20" s="100"/>
      <c r="X20" s="100"/>
      <c r="Y20" s="100"/>
      <c r="Z20" s="100"/>
      <c r="AA20" s="100"/>
      <c r="AB20" s="100"/>
      <c r="AC20" s="100"/>
      <c r="AD20" s="100"/>
      <c r="AE20" s="100"/>
      <c r="AF20" s="100"/>
      <c r="AG20" s="100"/>
      <c r="AH20" s="100"/>
      <c r="AI20" s="100"/>
      <c r="AJ20" s="100"/>
      <c r="AK20" s="100"/>
      <c r="AL20" s="100"/>
      <c r="AM20" s="100"/>
      <c r="AN20" s="100"/>
      <c r="AO20" s="100"/>
      <c r="AP20" s="100"/>
      <c r="AQ20" s="100"/>
      <c r="AR20" s="100"/>
      <c r="AS20" s="100"/>
      <c r="AT20" s="100"/>
      <c r="AU20" s="100"/>
      <c r="AV20" s="100"/>
      <c r="AW20" s="100"/>
      <c r="AX20" s="100"/>
      <c r="AY20" s="100"/>
      <c r="AZ20" s="100"/>
      <c r="BA20" s="100"/>
      <c r="BB20" s="100"/>
      <c r="BC20" s="100"/>
      <c r="BD20" s="100"/>
      <c r="BE20" s="100"/>
      <c r="BF20" s="100"/>
      <c r="BG20" s="123" t="s">
        <v>74</v>
      </c>
      <c r="BH20" s="100"/>
      <c r="BI20" s="103"/>
      <c r="BJ20" s="92">
        <f>(BJ19+BJ7)/4</f>
        <v>0.19857204416223759</v>
      </c>
      <c r="BK20" s="92">
        <f t="shared" ref="BK20:CC20" si="2">(BK19+BK7)/4</f>
        <v>0.21927355607746982</v>
      </c>
      <c r="BL20" s="92">
        <f t="shared" si="2"/>
        <v>0.22484680648581257</v>
      </c>
      <c r="BM20" s="92">
        <f t="shared" si="2"/>
        <v>0.25145443395628242</v>
      </c>
      <c r="BN20" s="92">
        <f t="shared" si="2"/>
        <v>0.28130156718072435</v>
      </c>
      <c r="BO20" s="92">
        <f t="shared" si="2"/>
        <v>0.31931000626436129</v>
      </c>
      <c r="BP20" s="92">
        <f t="shared" si="2"/>
        <v>0.33033609831947708</v>
      </c>
      <c r="BQ20" s="92">
        <f t="shared" si="2"/>
        <v>0.33912824650813872</v>
      </c>
      <c r="BR20" s="92">
        <f t="shared" si="2"/>
        <v>0.35411777618104573</v>
      </c>
      <c r="BS20" s="92">
        <f t="shared" si="2"/>
        <v>0.37411777618104575</v>
      </c>
      <c r="BT20" s="92">
        <f t="shared" si="2"/>
        <v>0.3856416275861636</v>
      </c>
      <c r="BU20" s="92">
        <f t="shared" si="2"/>
        <v>0.42242208393162517</v>
      </c>
      <c r="BV20" s="92">
        <f t="shared" si="2"/>
        <v>0.4308932067695026</v>
      </c>
      <c r="BW20" s="92">
        <f t="shared" si="2"/>
        <v>0.36106736415922414</v>
      </c>
      <c r="BX20" s="92">
        <f t="shared" si="2"/>
        <v>0.36164584973111336</v>
      </c>
      <c r="BY20" s="92">
        <f t="shared" si="2"/>
        <v>0.40459257009559424</v>
      </c>
      <c r="BZ20" s="92">
        <f t="shared" si="2"/>
        <v>0.34178708264405816</v>
      </c>
      <c r="CA20" s="92">
        <f t="shared" si="2"/>
        <v>0.33256207655234893</v>
      </c>
      <c r="CB20" s="92">
        <f t="shared" si="2"/>
        <v>0.32080035187933381</v>
      </c>
      <c r="CC20" s="92">
        <f t="shared" si="2"/>
        <v>0.32388689960308475</v>
      </c>
      <c r="CD20" s="100"/>
      <c r="CE20" s="92"/>
      <c r="CF20" s="92"/>
      <c r="CG20" s="92"/>
      <c r="CH20" s="92"/>
      <c r="CI20" s="92"/>
      <c r="CJ20" s="92"/>
    </row>
    <row r="21" spans="2:88" ht="24.95" customHeight="1" x14ac:dyDescent="0.2">
      <c r="B21" s="5"/>
      <c r="C21" s="165" t="s">
        <v>26</v>
      </c>
      <c r="D21" s="166"/>
      <c r="E21" s="171" t="s">
        <v>23</v>
      </c>
      <c r="F21" s="172"/>
      <c r="G21" s="173"/>
      <c r="H21" s="174" t="s">
        <v>33</v>
      </c>
      <c r="I21" s="175"/>
      <c r="J21" s="176"/>
      <c r="K21" s="177" t="s">
        <v>18</v>
      </c>
      <c r="L21" s="178"/>
      <c r="M21" s="179"/>
      <c r="N21" s="129" t="s">
        <v>19</v>
      </c>
      <c r="O21" s="130"/>
      <c r="P21" s="131"/>
      <c r="T21" s="100"/>
      <c r="U21" s="100"/>
      <c r="V21" s="100"/>
      <c r="W21" s="100"/>
      <c r="X21" s="100"/>
      <c r="Y21" s="100"/>
      <c r="Z21" s="100"/>
      <c r="AA21" s="100"/>
      <c r="AB21" s="100"/>
      <c r="AC21" s="100"/>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23" t="s">
        <v>75</v>
      </c>
      <c r="BH21" s="100"/>
      <c r="BI21" s="103"/>
      <c r="BJ21" s="92">
        <f>BJ20-0.25*(BJ5-BJ6)</f>
        <v>0.27067038264433552</v>
      </c>
      <c r="BK21" s="92">
        <f t="shared" ref="BK21:CC21" si="3">BK20-0.25*(BK5-BK6)</f>
        <v>0.28207849711885186</v>
      </c>
      <c r="BL21" s="92">
        <f t="shared" si="3"/>
        <v>0.28765174752719458</v>
      </c>
      <c r="BM21" s="92">
        <f t="shared" si="3"/>
        <v>0.31425937499766443</v>
      </c>
      <c r="BN21" s="92">
        <f t="shared" si="3"/>
        <v>0.34410650822210642</v>
      </c>
      <c r="BO21" s="92">
        <f t="shared" si="3"/>
        <v>0.37172363740074199</v>
      </c>
      <c r="BP21" s="92">
        <f t="shared" si="3"/>
        <v>0.38274972945585778</v>
      </c>
      <c r="BQ21" s="92">
        <f t="shared" si="3"/>
        <v>0.39139936315913887</v>
      </c>
      <c r="BR21" s="92">
        <f t="shared" si="3"/>
        <v>0.40638889283204588</v>
      </c>
      <c r="BS21" s="92">
        <f t="shared" si="3"/>
        <v>0.41743691868797556</v>
      </c>
      <c r="BT21" s="92">
        <f t="shared" si="3"/>
        <v>0.42896077009309341</v>
      </c>
      <c r="BU21" s="92">
        <f t="shared" si="3"/>
        <v>0.44369114188399644</v>
      </c>
      <c r="BV21" s="92">
        <f t="shared" si="3"/>
        <v>0.45216226472187387</v>
      </c>
      <c r="BW21" s="92">
        <f t="shared" si="3"/>
        <v>0.36106736415922414</v>
      </c>
      <c r="BX21" s="92">
        <f t="shared" si="3"/>
        <v>0.36164584973111336</v>
      </c>
      <c r="BY21" s="92">
        <f t="shared" si="3"/>
        <v>0.34288775128005938</v>
      </c>
      <c r="BZ21" s="92">
        <f t="shared" si="3"/>
        <v>0.2800822638285233</v>
      </c>
      <c r="CA21" s="92">
        <f t="shared" si="3"/>
        <v>0.26829429151950351</v>
      </c>
      <c r="CB21" s="92">
        <f t="shared" si="3"/>
        <v>0.2565325668464884</v>
      </c>
      <c r="CC21" s="92">
        <f t="shared" si="3"/>
        <v>0.25961911457023934</v>
      </c>
      <c r="CD21" s="100"/>
      <c r="CE21" s="92"/>
      <c r="CF21" s="92"/>
      <c r="CG21" s="92"/>
      <c r="CH21" s="92"/>
      <c r="CI21" s="92"/>
      <c r="CJ21" s="92"/>
    </row>
    <row r="22" spans="2:88" ht="69.95" customHeight="1" x14ac:dyDescent="0.2">
      <c r="B22" s="5"/>
      <c r="C22" s="167"/>
      <c r="D22" s="168"/>
      <c r="E22" s="132" t="s">
        <v>61</v>
      </c>
      <c r="F22" s="133"/>
      <c r="G22" s="134"/>
      <c r="H22" s="135" t="s">
        <v>62</v>
      </c>
      <c r="I22" s="136"/>
      <c r="J22" s="137"/>
      <c r="K22" s="156" t="s">
        <v>60</v>
      </c>
      <c r="L22" s="157"/>
      <c r="M22" s="158"/>
      <c r="N22" s="138" t="s">
        <v>63</v>
      </c>
      <c r="O22" s="139"/>
      <c r="P22" s="140"/>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1"/>
      <c r="AZ22" s="101"/>
      <c r="BA22" s="101"/>
      <c r="BB22" s="101"/>
      <c r="BC22" s="101"/>
      <c r="BD22" s="101"/>
      <c r="BE22" s="101"/>
      <c r="BF22" s="101"/>
      <c r="BG22" s="101"/>
      <c r="BH22" s="101"/>
      <c r="BI22" s="103"/>
      <c r="BJ22" s="103"/>
      <c r="BK22" s="103"/>
      <c r="BL22" s="17"/>
      <c r="BM22" s="17"/>
      <c r="BN22" s="17"/>
      <c r="BO22" s="17"/>
      <c r="BP22" s="17"/>
      <c r="BU22" s="92"/>
      <c r="BV22" s="92"/>
      <c r="BW22" s="92">
        <f t="shared" ref="BW22:CC22" si="4">BW21-BW10</f>
        <v>0</v>
      </c>
      <c r="BX22" s="92">
        <f t="shared" si="4"/>
        <v>0</v>
      </c>
      <c r="BY22" s="92">
        <f t="shared" si="4"/>
        <v>8.2951811844651502E-3</v>
      </c>
      <c r="BZ22" s="92">
        <f t="shared" si="4"/>
        <v>1.0795181184465152E-2</v>
      </c>
      <c r="CA22" s="92">
        <f t="shared" si="4"/>
        <v>1.0732214967154596E-2</v>
      </c>
      <c r="CB22" s="92">
        <f t="shared" si="4"/>
        <v>1.0826447910991688E-2</v>
      </c>
      <c r="CC22" s="92">
        <f t="shared" si="4"/>
        <v>9.6191145702393399E-3</v>
      </c>
      <c r="CD22" s="101"/>
      <c r="CE22" s="92"/>
      <c r="CF22" s="92"/>
      <c r="CG22" s="92"/>
      <c r="CH22" s="92"/>
      <c r="CI22" s="92"/>
      <c r="CJ22" s="92"/>
    </row>
    <row r="23" spans="2:88" ht="24.95" customHeight="1" x14ac:dyDescent="0.2">
      <c r="B23" s="5"/>
      <c r="C23" s="169"/>
      <c r="D23" s="170"/>
      <c r="E23" s="18" t="s">
        <v>37</v>
      </c>
      <c r="F23" s="18" t="s">
        <v>59</v>
      </c>
      <c r="G23" s="19" t="s">
        <v>71</v>
      </c>
      <c r="H23" s="20" t="s">
        <v>37</v>
      </c>
      <c r="I23" s="20" t="s">
        <v>59</v>
      </c>
      <c r="J23" s="21" t="s">
        <v>71</v>
      </c>
      <c r="K23" s="22" t="s">
        <v>37</v>
      </c>
      <c r="L23" s="22">
        <v>2005</v>
      </c>
      <c r="M23" s="23">
        <v>2022</v>
      </c>
      <c r="N23" s="148" t="s">
        <v>38</v>
      </c>
      <c r="O23" s="149"/>
      <c r="P23" s="150"/>
      <c r="V23" s="31"/>
      <c r="W23" s="31"/>
      <c r="X23" s="31"/>
      <c r="Y23" s="31"/>
      <c r="Z23" s="31"/>
      <c r="AA23" s="31"/>
      <c r="AB23" s="31"/>
      <c r="AC23" s="31"/>
      <c r="AD23" s="31"/>
      <c r="AE23" s="31"/>
      <c r="AF23" s="31"/>
      <c r="AG23" s="31"/>
      <c r="AM23" s="9"/>
      <c r="AS23" s="9"/>
      <c r="AY23" s="9"/>
      <c r="BD23" s="9"/>
      <c r="BI23" s="103"/>
      <c r="BJ23" s="103"/>
      <c r="BK23" s="103"/>
      <c r="BL23" s="17"/>
      <c r="BM23" s="17"/>
      <c r="BN23" s="17"/>
      <c r="BO23" s="17"/>
      <c r="BP23" s="17"/>
      <c r="BU23" s="92"/>
      <c r="BV23" s="92"/>
      <c r="BW23" s="112"/>
      <c r="BX23" s="112"/>
      <c r="BY23" s="91"/>
      <c r="BZ23" s="91"/>
      <c r="CA23" s="92"/>
      <c r="CE23" s="92"/>
      <c r="CF23" s="92"/>
      <c r="CG23" s="92"/>
      <c r="CH23" s="92"/>
      <c r="CI23" s="92"/>
      <c r="CJ23" s="92"/>
    </row>
    <row r="24" spans="2:88" ht="12" customHeight="1" x14ac:dyDescent="0.2">
      <c r="B24" s="5"/>
      <c r="C24" s="45" t="s">
        <v>0</v>
      </c>
      <c r="D24" s="69" t="s">
        <v>51</v>
      </c>
      <c r="E24" s="46">
        <v>1</v>
      </c>
      <c r="F24" s="47">
        <v>24.52</v>
      </c>
      <c r="G24" s="48">
        <v>38.31</v>
      </c>
      <c r="H24" s="46">
        <v>1</v>
      </c>
      <c r="I24" s="47">
        <v>4.7652999999999999</v>
      </c>
      <c r="J24" s="48">
        <v>9.8800000000000008</v>
      </c>
      <c r="K24" s="46">
        <v>1</v>
      </c>
      <c r="L24" s="47">
        <v>1.95</v>
      </c>
      <c r="M24" s="48">
        <v>4.9000000000000004</v>
      </c>
      <c r="N24" s="26"/>
      <c r="O24" s="95">
        <v>3</v>
      </c>
      <c r="P24" s="64"/>
      <c r="V24" s="31"/>
      <c r="W24" s="31"/>
      <c r="X24" s="31"/>
      <c r="Y24" s="31"/>
      <c r="Z24" s="31"/>
      <c r="AA24" s="31"/>
      <c r="AB24" s="31"/>
      <c r="AC24" s="31"/>
      <c r="AD24" s="31"/>
      <c r="AE24" s="31"/>
      <c r="AF24" s="31"/>
      <c r="AG24" s="31"/>
      <c r="AM24" s="9"/>
      <c r="AS24" s="9"/>
      <c r="AY24" s="9"/>
      <c r="BD24" s="9"/>
      <c r="BL24" s="17"/>
      <c r="BM24" s="17"/>
      <c r="BN24" s="17"/>
      <c r="BO24" s="17"/>
      <c r="BP24" s="17"/>
      <c r="BV24" s="92"/>
      <c r="BW24" s="112"/>
      <c r="BX24" s="112"/>
      <c r="BY24" s="91"/>
      <c r="BZ24" s="91"/>
      <c r="CA24" s="92"/>
      <c r="CB24" s="17"/>
      <c r="CC24" s="17"/>
    </row>
    <row r="25" spans="2:88" ht="12" customHeight="1" x14ac:dyDescent="0.2">
      <c r="B25" s="5"/>
      <c r="C25" s="49" t="s">
        <v>1</v>
      </c>
      <c r="D25" s="50"/>
      <c r="E25" s="51">
        <v>1</v>
      </c>
      <c r="F25" s="52">
        <v>19.100000000000001</v>
      </c>
      <c r="G25" s="53">
        <v>28.58</v>
      </c>
      <c r="H25" s="51">
        <v>1</v>
      </c>
      <c r="I25" s="52">
        <v>4.1479999999999997</v>
      </c>
      <c r="J25" s="53">
        <v>6.27</v>
      </c>
      <c r="K25" s="51">
        <v>0</v>
      </c>
      <c r="L25" s="52">
        <v>2.14</v>
      </c>
      <c r="M25" s="53">
        <v>2.9</v>
      </c>
      <c r="N25" s="27"/>
      <c r="O25" s="96">
        <v>2</v>
      </c>
      <c r="P25" s="32"/>
      <c r="V25" s="30"/>
      <c r="AM25" s="9"/>
      <c r="AS25" s="9"/>
      <c r="AY25" s="9"/>
      <c r="BD25" s="9"/>
      <c r="BL25" s="17"/>
      <c r="BM25" s="17"/>
      <c r="BN25" s="17"/>
      <c r="BO25" s="17"/>
      <c r="BP25" s="17"/>
      <c r="BV25" s="92"/>
      <c r="BW25" s="112"/>
      <c r="BX25" s="112"/>
      <c r="BY25" s="91"/>
      <c r="BZ25" s="91"/>
      <c r="CA25" s="17"/>
      <c r="CB25" s="17"/>
      <c r="CC25" s="17"/>
    </row>
    <row r="26" spans="2:88" ht="12" customHeight="1" x14ac:dyDescent="0.2">
      <c r="B26" s="5"/>
      <c r="C26" s="49" t="s">
        <v>2</v>
      </c>
      <c r="D26" s="70" t="s">
        <v>51</v>
      </c>
      <c r="E26" s="51">
        <v>1</v>
      </c>
      <c r="F26" s="52">
        <v>22.71</v>
      </c>
      <c r="G26" s="53">
        <v>40.49</v>
      </c>
      <c r="H26" s="51">
        <v>1</v>
      </c>
      <c r="I26" s="52">
        <v>4.9726999999999997</v>
      </c>
      <c r="J26" s="53">
        <v>9.67</v>
      </c>
      <c r="K26" s="51">
        <v>0</v>
      </c>
      <c r="L26" s="52">
        <v>1.37</v>
      </c>
      <c r="M26" s="53">
        <v>3.4</v>
      </c>
      <c r="N26" s="27"/>
      <c r="O26" s="96">
        <v>2</v>
      </c>
      <c r="P26" s="32"/>
      <c r="V26" s="31"/>
      <c r="AM26" s="9"/>
      <c r="AS26" s="9"/>
      <c r="AY26" s="9"/>
      <c r="BD26" s="9"/>
      <c r="BL26" s="17"/>
      <c r="BM26" s="17"/>
      <c r="BN26" s="17"/>
      <c r="BO26" s="17"/>
      <c r="BP26" s="17"/>
      <c r="BV26" s="92"/>
      <c r="BW26" s="114"/>
      <c r="BX26" s="114"/>
      <c r="BY26" s="114"/>
      <c r="BZ26" s="114"/>
      <c r="CA26" s="114"/>
      <c r="CB26" s="17"/>
      <c r="CC26" s="17"/>
    </row>
    <row r="27" spans="2:88" ht="12" customHeight="1" x14ac:dyDescent="0.2">
      <c r="B27" s="5"/>
      <c r="C27" s="54" t="s">
        <v>3</v>
      </c>
      <c r="D27" s="55"/>
      <c r="E27" s="56">
        <v>1</v>
      </c>
      <c r="F27" s="57">
        <v>23.08</v>
      </c>
      <c r="G27" s="58">
        <v>32.450000000000003</v>
      </c>
      <c r="H27" s="56">
        <v>1</v>
      </c>
      <c r="I27" s="57">
        <v>5.0801999999999996</v>
      </c>
      <c r="J27" s="58">
        <v>6.92</v>
      </c>
      <c r="K27" s="56">
        <v>-1</v>
      </c>
      <c r="L27" s="57">
        <v>1.57</v>
      </c>
      <c r="M27" s="58">
        <v>1.3</v>
      </c>
      <c r="N27" s="65"/>
      <c r="O27" s="97">
        <v>1</v>
      </c>
      <c r="P27" s="66"/>
      <c r="V27" s="7"/>
      <c r="AM27" s="9"/>
      <c r="AS27" s="9"/>
      <c r="AY27" s="9"/>
      <c r="BD27" s="9"/>
      <c r="BL27" s="17"/>
      <c r="BM27" s="17"/>
      <c r="BN27" s="17"/>
      <c r="BO27" s="17"/>
      <c r="BP27" s="17"/>
      <c r="BV27" s="92"/>
      <c r="BW27" s="114"/>
      <c r="BX27" s="114"/>
      <c r="BY27" s="114"/>
      <c r="BZ27" s="114"/>
      <c r="CA27" s="114"/>
      <c r="CB27" s="17"/>
      <c r="CC27" s="17"/>
    </row>
    <row r="28" spans="2:88" ht="12" customHeight="1" x14ac:dyDescent="0.2">
      <c r="B28" s="5"/>
      <c r="C28" s="54" t="s">
        <v>4</v>
      </c>
      <c r="D28" s="71" t="s">
        <v>51</v>
      </c>
      <c r="E28" s="56">
        <v>1</v>
      </c>
      <c r="F28" s="57">
        <v>23.68</v>
      </c>
      <c r="G28" s="58">
        <v>34.590000000000003</v>
      </c>
      <c r="H28" s="56">
        <v>1</v>
      </c>
      <c r="I28" s="57">
        <v>5.6487999999999996</v>
      </c>
      <c r="J28" s="58">
        <v>8.9700000000000006</v>
      </c>
      <c r="K28" s="56">
        <v>0</v>
      </c>
      <c r="L28" s="57">
        <v>2.33</v>
      </c>
      <c r="M28" s="58">
        <v>2.2000000000000002</v>
      </c>
      <c r="N28" s="65"/>
      <c r="O28" s="97">
        <v>2</v>
      </c>
      <c r="P28" s="66"/>
      <c r="V28" s="7"/>
      <c r="AM28" s="9"/>
      <c r="AS28" s="9"/>
      <c r="AY28" s="9"/>
      <c r="BD28" s="9"/>
      <c r="BL28" s="17"/>
      <c r="BM28" s="17"/>
      <c r="BN28" s="17"/>
      <c r="BO28" s="17"/>
      <c r="BP28" s="17"/>
      <c r="BW28" s="114"/>
      <c r="BX28" s="114"/>
      <c r="BY28" s="114"/>
      <c r="BZ28" s="114"/>
      <c r="CA28" s="114"/>
      <c r="CB28" s="17"/>
      <c r="CC28" s="17"/>
    </row>
    <row r="29" spans="2:88" ht="12" customHeight="1" x14ac:dyDescent="0.2">
      <c r="B29" s="5"/>
      <c r="C29" s="54" t="s">
        <v>5</v>
      </c>
      <c r="D29" s="71"/>
      <c r="E29" s="56">
        <v>1</v>
      </c>
      <c r="F29" s="57">
        <v>24.65</v>
      </c>
      <c r="G29" s="58">
        <v>29.76</v>
      </c>
      <c r="H29" s="56">
        <v>1</v>
      </c>
      <c r="I29" s="57">
        <v>5.2523</v>
      </c>
      <c r="J29" s="58">
        <v>6.57</v>
      </c>
      <c r="K29" s="56">
        <v>1</v>
      </c>
      <c r="L29" s="57">
        <v>1.56</v>
      </c>
      <c r="M29" s="58">
        <v>3.6</v>
      </c>
      <c r="N29" s="65"/>
      <c r="O29" s="97">
        <v>3</v>
      </c>
      <c r="P29" s="66"/>
      <c r="V29" s="7"/>
      <c r="AM29" s="9"/>
      <c r="AS29" s="9"/>
      <c r="AY29" s="9"/>
      <c r="BD29" s="9"/>
      <c r="BL29" s="17"/>
      <c r="BM29" s="17"/>
      <c r="BN29" s="17"/>
      <c r="BO29" s="17"/>
      <c r="BP29" s="17"/>
      <c r="BV29" s="113"/>
      <c r="BW29" s="114"/>
      <c r="BX29" s="114"/>
      <c r="BY29" s="114"/>
      <c r="BZ29" s="114"/>
      <c r="CA29" s="114"/>
      <c r="CB29" s="17"/>
      <c r="CC29" s="17"/>
    </row>
    <row r="30" spans="2:88" ht="12" customHeight="1" x14ac:dyDescent="0.2">
      <c r="B30" s="5"/>
      <c r="C30" s="49" t="s">
        <v>6</v>
      </c>
      <c r="D30" s="70" t="s">
        <v>51</v>
      </c>
      <c r="E30" s="51">
        <v>1</v>
      </c>
      <c r="F30" s="52">
        <v>20.88</v>
      </c>
      <c r="G30" s="53">
        <v>34.78</v>
      </c>
      <c r="H30" s="51">
        <v>1</v>
      </c>
      <c r="I30" s="52">
        <v>5.7816999999999998</v>
      </c>
      <c r="J30" s="53">
        <v>10.73</v>
      </c>
      <c r="K30" s="51">
        <v>-1</v>
      </c>
      <c r="L30" s="52">
        <v>4.24</v>
      </c>
      <c r="M30" s="53">
        <v>3.8</v>
      </c>
      <c r="N30" s="27"/>
      <c r="O30" s="96">
        <v>1</v>
      </c>
      <c r="P30" s="32"/>
      <c r="AM30" s="9"/>
      <c r="AS30" s="9"/>
      <c r="AY30" s="9"/>
      <c r="BD30" s="9"/>
      <c r="BL30" s="17"/>
      <c r="BM30" s="17"/>
      <c r="BN30" s="17"/>
      <c r="BO30" s="17"/>
      <c r="BP30" s="17"/>
      <c r="BV30" s="113"/>
      <c r="BW30" s="115"/>
      <c r="BX30" s="115"/>
      <c r="BY30" s="115"/>
      <c r="BZ30" s="115"/>
      <c r="CA30" s="116"/>
      <c r="CB30" s="17"/>
      <c r="CC30" s="17"/>
    </row>
    <row r="31" spans="2:88" ht="12" customHeight="1" x14ac:dyDescent="0.2">
      <c r="B31" s="5"/>
      <c r="C31" s="49" t="s">
        <v>7</v>
      </c>
      <c r="D31" s="70" t="s">
        <v>51</v>
      </c>
      <c r="E31" s="51">
        <v>1</v>
      </c>
      <c r="F31" s="52">
        <v>24.72</v>
      </c>
      <c r="G31" s="53">
        <v>40.01</v>
      </c>
      <c r="H31" s="51">
        <v>1</v>
      </c>
      <c r="I31" s="52">
        <v>5.2196999999999996</v>
      </c>
      <c r="J31" s="53">
        <v>10.32</v>
      </c>
      <c r="K31" s="51">
        <v>-1</v>
      </c>
      <c r="L31" s="52">
        <v>1.97</v>
      </c>
      <c r="M31" s="53">
        <v>1.6</v>
      </c>
      <c r="N31" s="27"/>
      <c r="O31" s="96">
        <v>1</v>
      </c>
      <c r="P31" s="32"/>
      <c r="AM31" s="9"/>
      <c r="AS31" s="9"/>
      <c r="AY31" s="9"/>
      <c r="BD31" s="9"/>
      <c r="BL31" s="17"/>
      <c r="BM31" s="17"/>
      <c r="BN31" s="17"/>
      <c r="BO31" s="17"/>
      <c r="BP31" s="17"/>
      <c r="BV31" s="113"/>
      <c r="BW31" s="114"/>
      <c r="BX31" s="114"/>
      <c r="BY31" s="114"/>
      <c r="BZ31" s="114"/>
      <c r="CA31" s="114"/>
      <c r="CB31" s="17"/>
      <c r="CC31" s="17"/>
    </row>
    <row r="32" spans="2:88" ht="12" customHeight="1" x14ac:dyDescent="0.2">
      <c r="B32" s="5"/>
      <c r="C32" s="49" t="s">
        <v>8</v>
      </c>
      <c r="D32" s="70" t="s">
        <v>51</v>
      </c>
      <c r="E32" s="51">
        <v>1</v>
      </c>
      <c r="F32" s="52">
        <v>26.91</v>
      </c>
      <c r="G32" s="53">
        <v>41.89</v>
      </c>
      <c r="H32" s="51">
        <v>1</v>
      </c>
      <c r="I32" s="52">
        <v>6.3562000000000003</v>
      </c>
      <c r="J32" s="53">
        <v>12</v>
      </c>
      <c r="K32" s="51">
        <v>0</v>
      </c>
      <c r="L32" s="52">
        <v>3.97</v>
      </c>
      <c r="M32" s="53">
        <v>5</v>
      </c>
      <c r="N32" s="27"/>
      <c r="O32" s="96">
        <v>2</v>
      </c>
      <c r="P32" s="32"/>
      <c r="AM32" s="9"/>
      <c r="AS32" s="9"/>
      <c r="AY32" s="9"/>
      <c r="BD32" s="9"/>
      <c r="BL32" s="17"/>
      <c r="BM32" s="17"/>
      <c r="BN32" s="17"/>
      <c r="BO32" s="17"/>
      <c r="BP32" s="17"/>
      <c r="BV32" s="113"/>
      <c r="BW32" s="114"/>
      <c r="BX32" s="114"/>
      <c r="BY32" s="114"/>
      <c r="BZ32" s="114"/>
      <c r="CA32" s="114"/>
      <c r="CB32" s="17"/>
      <c r="CC32" s="17"/>
    </row>
    <row r="33" spans="1:84" ht="12" customHeight="1" x14ac:dyDescent="0.2">
      <c r="A33" s="8"/>
      <c r="B33" s="5"/>
      <c r="C33" s="54" t="s">
        <v>9</v>
      </c>
      <c r="D33" s="71" t="s">
        <v>51</v>
      </c>
      <c r="E33" s="56">
        <v>1</v>
      </c>
      <c r="F33" s="57">
        <v>23.47</v>
      </c>
      <c r="G33" s="58">
        <v>32.770000000000003</v>
      </c>
      <c r="H33" s="56">
        <v>1</v>
      </c>
      <c r="I33" s="57">
        <v>5.5053000000000001</v>
      </c>
      <c r="J33" s="58">
        <v>11.64</v>
      </c>
      <c r="K33" s="56">
        <v>0</v>
      </c>
      <c r="L33" s="57">
        <v>1.1000000000000001</v>
      </c>
      <c r="M33" s="58">
        <v>4.5999999999999996</v>
      </c>
      <c r="N33" s="65"/>
      <c r="O33" s="97">
        <v>2</v>
      </c>
      <c r="P33" s="66"/>
      <c r="AM33" s="9"/>
      <c r="AS33" s="9"/>
      <c r="AY33" s="9"/>
      <c r="BD33" s="9"/>
      <c r="BL33" s="17"/>
      <c r="BM33" s="17"/>
      <c r="BN33" s="17"/>
      <c r="BO33" s="17"/>
      <c r="BP33" s="17"/>
      <c r="BV33" s="113"/>
      <c r="BW33" s="114"/>
      <c r="BX33" s="114"/>
      <c r="BY33" s="114"/>
      <c r="BZ33" s="114"/>
      <c r="CA33" s="114"/>
      <c r="CB33" s="17"/>
      <c r="CC33" s="17"/>
      <c r="CF33" s="72"/>
    </row>
    <row r="34" spans="1:84" ht="12" customHeight="1" x14ac:dyDescent="0.2">
      <c r="A34" s="8"/>
      <c r="B34" s="5"/>
      <c r="C34" s="54" t="s">
        <v>10</v>
      </c>
      <c r="D34" s="55"/>
      <c r="E34" s="56">
        <v>1</v>
      </c>
      <c r="F34" s="57">
        <v>23.6</v>
      </c>
      <c r="G34" s="58">
        <v>35.840000000000003</v>
      </c>
      <c r="H34" s="56">
        <v>1</v>
      </c>
      <c r="I34" s="57">
        <v>5.8354999999999997</v>
      </c>
      <c r="J34" s="58">
        <v>8.2899999999999991</v>
      </c>
      <c r="K34" s="56">
        <v>0</v>
      </c>
      <c r="L34" s="57">
        <v>1.36</v>
      </c>
      <c r="M34" s="58">
        <v>3.9</v>
      </c>
      <c r="N34" s="65"/>
      <c r="O34" s="97">
        <v>2</v>
      </c>
      <c r="P34" s="66"/>
      <c r="AM34" s="9"/>
      <c r="AS34" s="9"/>
      <c r="AY34" s="9"/>
      <c r="BD34" s="9"/>
      <c r="BL34" s="17"/>
      <c r="BM34" s="17"/>
      <c r="BN34" s="17"/>
      <c r="BO34" s="17"/>
      <c r="BP34" s="17"/>
      <c r="BV34" s="113"/>
      <c r="BW34" s="114"/>
      <c r="BX34" s="114"/>
      <c r="BY34" s="114"/>
      <c r="BZ34" s="114"/>
      <c r="CA34" s="114"/>
      <c r="CE34" s="17"/>
      <c r="CF34" s="17"/>
    </row>
    <row r="35" spans="1:84" ht="12" customHeight="1" x14ac:dyDescent="0.2">
      <c r="A35" s="8"/>
      <c r="B35" s="5"/>
      <c r="C35" s="59" t="s">
        <v>11</v>
      </c>
      <c r="D35" s="60"/>
      <c r="E35" s="61">
        <v>1</v>
      </c>
      <c r="F35" s="62">
        <v>30.38</v>
      </c>
      <c r="G35" s="63">
        <v>35.56</v>
      </c>
      <c r="H35" s="61">
        <v>1</v>
      </c>
      <c r="I35" s="62">
        <v>6.4840999999999998</v>
      </c>
      <c r="J35" s="63">
        <v>9.17</v>
      </c>
      <c r="K35" s="61">
        <v>0</v>
      </c>
      <c r="L35" s="62">
        <v>1.83</v>
      </c>
      <c r="M35" s="63">
        <v>4.3</v>
      </c>
      <c r="N35" s="67"/>
      <c r="O35" s="98">
        <v>2</v>
      </c>
      <c r="P35" s="68"/>
      <c r="BL35" s="17"/>
      <c r="BM35" s="17"/>
      <c r="BN35" s="17"/>
      <c r="BO35" s="17"/>
      <c r="BP35" s="17"/>
      <c r="BV35" s="113"/>
      <c r="BW35" s="113"/>
      <c r="BX35" s="113"/>
      <c r="BY35" s="113"/>
      <c r="BZ35" s="113"/>
      <c r="CA35" s="17"/>
      <c r="CB35" s="17"/>
      <c r="CC35" s="17"/>
      <c r="CE35" s="17"/>
      <c r="CF35" s="17"/>
    </row>
    <row r="36" spans="1:84" ht="20.100000000000001" customHeight="1" x14ac:dyDescent="0.2">
      <c r="A36" s="8"/>
      <c r="B36" s="5"/>
      <c r="C36" s="24" t="s">
        <v>27</v>
      </c>
      <c r="D36" s="25"/>
      <c r="E36" s="34" t="s">
        <v>71</v>
      </c>
      <c r="F36" s="34" t="s">
        <v>24</v>
      </c>
      <c r="G36" s="35" t="s">
        <v>25</v>
      </c>
      <c r="H36" s="34" t="s">
        <v>71</v>
      </c>
      <c r="I36" s="34" t="s">
        <v>24</v>
      </c>
      <c r="J36" s="35" t="s">
        <v>25</v>
      </c>
      <c r="K36" s="34" t="s">
        <v>71</v>
      </c>
      <c r="L36" s="34" t="s">
        <v>24</v>
      </c>
      <c r="M36" s="34" t="s">
        <v>25</v>
      </c>
      <c r="N36" s="36" t="s">
        <v>24</v>
      </c>
      <c r="O36" s="34" t="s">
        <v>71</v>
      </c>
      <c r="P36" s="35" t="s">
        <v>25</v>
      </c>
      <c r="BL36" s="17"/>
      <c r="BM36" s="17"/>
      <c r="BN36" s="17"/>
      <c r="BO36" s="17"/>
      <c r="BP36" s="17"/>
      <c r="BV36" s="113"/>
      <c r="BW36" s="113"/>
      <c r="BX36" s="113"/>
      <c r="BY36" s="113"/>
      <c r="BZ36" s="113"/>
      <c r="CA36" s="17"/>
      <c r="CB36" s="17"/>
      <c r="CC36" s="17"/>
      <c r="CE36" s="17"/>
      <c r="CF36" s="17"/>
    </row>
    <row r="37" spans="1:84" ht="15" customHeight="1" x14ac:dyDescent="0.2">
      <c r="C37" s="77" t="s">
        <v>52</v>
      </c>
      <c r="D37" s="79"/>
      <c r="E37" s="159">
        <v>-1</v>
      </c>
      <c r="F37" s="162">
        <v>37</v>
      </c>
      <c r="G37" s="151">
        <v>0.09</v>
      </c>
      <c r="H37" s="159">
        <v>-1</v>
      </c>
      <c r="I37" s="162">
        <v>26</v>
      </c>
      <c r="J37" s="151">
        <v>6.5000000000000002E-2</v>
      </c>
      <c r="K37" s="159">
        <v>-1</v>
      </c>
      <c r="L37" s="162">
        <v>134</v>
      </c>
      <c r="M37" s="151">
        <v>0.33500000000000002</v>
      </c>
      <c r="N37" s="81">
        <v>9</v>
      </c>
      <c r="O37" s="106">
        <v>-3</v>
      </c>
      <c r="P37" s="82">
        <v>1.7500000000000002E-2</v>
      </c>
      <c r="BL37" s="17"/>
      <c r="BM37" s="17"/>
      <c r="BN37" s="17"/>
      <c r="BO37" s="17"/>
      <c r="BP37" s="17"/>
      <c r="BV37" s="113"/>
      <c r="BW37" s="113"/>
      <c r="BX37" s="113"/>
      <c r="BY37" s="113"/>
      <c r="BZ37" s="113"/>
      <c r="CA37" s="17"/>
      <c r="CB37" s="17"/>
      <c r="CC37" s="17"/>
      <c r="CE37" s="17"/>
      <c r="CF37" s="17"/>
    </row>
    <row r="38" spans="1:84" ht="15" customHeight="1" x14ac:dyDescent="0.2">
      <c r="C38" s="78" t="s">
        <v>36</v>
      </c>
      <c r="D38" s="80"/>
      <c r="E38" s="160"/>
      <c r="F38" s="163"/>
      <c r="G38" s="152"/>
      <c r="H38" s="160"/>
      <c r="I38" s="163"/>
      <c r="J38" s="152"/>
      <c r="K38" s="160"/>
      <c r="L38" s="163"/>
      <c r="M38" s="152"/>
      <c r="N38" s="83">
        <v>9</v>
      </c>
      <c r="O38" s="107">
        <v>-2</v>
      </c>
      <c r="P38" s="84">
        <v>2.2499999999999999E-2</v>
      </c>
      <c r="BL38" s="17"/>
      <c r="BM38" s="17"/>
      <c r="BN38" s="17"/>
      <c r="BO38" s="17"/>
      <c r="BP38" s="17"/>
      <c r="CA38" s="17"/>
      <c r="CB38" s="17"/>
      <c r="CC38" s="17"/>
      <c r="CE38" s="111"/>
      <c r="CF38" s="111"/>
    </row>
    <row r="39" spans="1:84" ht="15" customHeight="1" x14ac:dyDescent="0.2">
      <c r="C39" s="73" t="s">
        <v>53</v>
      </c>
      <c r="D39" s="74"/>
      <c r="E39" s="161"/>
      <c r="F39" s="164"/>
      <c r="G39" s="153"/>
      <c r="H39" s="161"/>
      <c r="I39" s="164"/>
      <c r="J39" s="153"/>
      <c r="K39" s="161"/>
      <c r="L39" s="164"/>
      <c r="M39" s="153"/>
      <c r="N39" s="85">
        <v>20</v>
      </c>
      <c r="O39" s="94">
        <v>-1</v>
      </c>
      <c r="P39" s="86">
        <v>0.05</v>
      </c>
      <c r="BL39" s="17"/>
      <c r="BM39" s="17"/>
      <c r="BN39" s="17"/>
      <c r="BO39" s="17"/>
      <c r="BP39" s="17"/>
      <c r="CA39" s="17"/>
      <c r="CB39" s="17"/>
      <c r="CC39" s="17"/>
      <c r="CE39" s="17"/>
      <c r="CF39" s="17"/>
    </row>
    <row r="40" spans="1:84" ht="15" customHeight="1" x14ac:dyDescent="0.2">
      <c r="C40" s="77" t="s">
        <v>34</v>
      </c>
      <c r="D40" s="79"/>
      <c r="E40" s="159">
        <v>0</v>
      </c>
      <c r="F40" s="162">
        <v>56</v>
      </c>
      <c r="G40" s="151">
        <v>0.14000000000000001</v>
      </c>
      <c r="H40" s="159">
        <v>0</v>
      </c>
      <c r="I40" s="162">
        <v>30</v>
      </c>
      <c r="J40" s="151">
        <v>7.7499999999999999E-2</v>
      </c>
      <c r="K40" s="159">
        <v>0</v>
      </c>
      <c r="L40" s="162">
        <v>120</v>
      </c>
      <c r="M40" s="151">
        <v>0.3</v>
      </c>
      <c r="N40" s="83">
        <v>21</v>
      </c>
      <c r="O40" s="106">
        <v>0</v>
      </c>
      <c r="P40" s="84">
        <v>5.2499999999999998E-2</v>
      </c>
      <c r="BL40" s="17"/>
      <c r="BM40" s="17"/>
      <c r="BN40" s="17"/>
      <c r="BO40" s="17"/>
      <c r="BP40" s="17"/>
      <c r="CE40" s="17"/>
      <c r="CF40" s="17"/>
    </row>
    <row r="41" spans="1:84" ht="15" customHeight="1" x14ac:dyDescent="0.2">
      <c r="C41" s="78" t="s">
        <v>35</v>
      </c>
      <c r="D41" s="80"/>
      <c r="E41" s="160"/>
      <c r="F41" s="163"/>
      <c r="G41" s="152"/>
      <c r="H41" s="160"/>
      <c r="I41" s="163"/>
      <c r="J41" s="152"/>
      <c r="K41" s="160"/>
      <c r="L41" s="163"/>
      <c r="M41" s="152"/>
      <c r="N41" s="83">
        <v>123</v>
      </c>
      <c r="O41" s="107">
        <v>1</v>
      </c>
      <c r="P41" s="84">
        <v>0.31</v>
      </c>
      <c r="BN41" s="103"/>
      <c r="BO41" s="17"/>
      <c r="BP41" s="17"/>
      <c r="CE41" s="17"/>
      <c r="CF41" s="17"/>
    </row>
    <row r="42" spans="1:84" ht="15" customHeight="1" x14ac:dyDescent="0.2">
      <c r="C42" s="73" t="s">
        <v>54</v>
      </c>
      <c r="D42" s="74"/>
      <c r="E42" s="161"/>
      <c r="F42" s="164"/>
      <c r="G42" s="153"/>
      <c r="H42" s="161"/>
      <c r="I42" s="164"/>
      <c r="J42" s="153"/>
      <c r="K42" s="161"/>
      <c r="L42" s="164"/>
      <c r="M42" s="153"/>
      <c r="N42" s="85">
        <v>112</v>
      </c>
      <c r="O42" s="94">
        <v>2</v>
      </c>
      <c r="P42" s="86">
        <v>0.28000000000000003</v>
      </c>
      <c r="BN42" s="103"/>
      <c r="BO42" s="17"/>
      <c r="BP42" s="17"/>
      <c r="CE42" s="102"/>
      <c r="CF42" s="102"/>
    </row>
    <row r="43" spans="1:84" ht="15" customHeight="1" x14ac:dyDescent="0.2">
      <c r="C43" s="75" t="s">
        <v>55</v>
      </c>
      <c r="D43" s="76"/>
      <c r="E43" s="93">
        <v>1</v>
      </c>
      <c r="F43" s="87">
        <v>307</v>
      </c>
      <c r="G43" s="86">
        <v>0.77</v>
      </c>
      <c r="H43" s="93">
        <v>1</v>
      </c>
      <c r="I43" s="87">
        <v>344</v>
      </c>
      <c r="J43" s="86">
        <v>0.85750000000000004</v>
      </c>
      <c r="K43" s="93">
        <v>1</v>
      </c>
      <c r="L43" s="87">
        <v>146</v>
      </c>
      <c r="M43" s="86">
        <v>0.36499999999999999</v>
      </c>
      <c r="N43" s="85">
        <v>106</v>
      </c>
      <c r="O43" s="94">
        <v>3</v>
      </c>
      <c r="P43" s="86">
        <v>0.27</v>
      </c>
      <c r="BN43" s="103"/>
      <c r="BO43" s="17"/>
      <c r="BP43" s="17"/>
    </row>
    <row r="44" spans="1:84" ht="15" customHeight="1" x14ac:dyDescent="0.2">
      <c r="C44" s="28" t="s">
        <v>28</v>
      </c>
      <c r="D44" s="29"/>
      <c r="E44" s="88"/>
      <c r="F44" s="89">
        <f>F43+F40+F37</f>
        <v>400</v>
      </c>
      <c r="G44" s="90">
        <f>G43+G40+G37</f>
        <v>1</v>
      </c>
      <c r="H44" s="88"/>
      <c r="I44" s="89">
        <f>I43+I40+I37</f>
        <v>400</v>
      </c>
      <c r="J44" s="90">
        <f>J43+J40+J37</f>
        <v>1</v>
      </c>
      <c r="K44" s="88"/>
      <c r="L44" s="89">
        <f>L43+L40+L37</f>
        <v>400</v>
      </c>
      <c r="M44" s="90">
        <f>M43+M40+M37</f>
        <v>1</v>
      </c>
      <c r="N44" s="87">
        <v>400</v>
      </c>
      <c r="O44" s="87"/>
      <c r="P44" s="86">
        <v>1</v>
      </c>
      <c r="BN44" s="103"/>
      <c r="BO44" s="17"/>
      <c r="BP44" s="17"/>
    </row>
    <row r="45" spans="1:84" ht="15" customHeight="1" x14ac:dyDescent="0.2">
      <c r="C45" s="183" t="s">
        <v>64</v>
      </c>
      <c r="D45" s="184"/>
      <c r="E45" s="184"/>
      <c r="F45" s="184"/>
      <c r="G45" s="184"/>
      <c r="H45" s="184"/>
      <c r="I45" s="184"/>
      <c r="J45" s="184"/>
      <c r="K45" s="184"/>
      <c r="L45" s="184"/>
      <c r="M45" s="184"/>
      <c r="N45" s="184"/>
      <c r="O45" s="184"/>
      <c r="P45" s="185"/>
      <c r="BN45" s="103"/>
      <c r="BO45" s="17"/>
      <c r="BP45" s="17"/>
      <c r="BY45" s="17"/>
    </row>
    <row r="46" spans="1:84" ht="54.95" customHeight="1" x14ac:dyDescent="0.2">
      <c r="C46" s="186" t="s">
        <v>57</v>
      </c>
      <c r="D46" s="187"/>
      <c r="E46" s="187"/>
      <c r="F46" s="187"/>
      <c r="G46" s="187"/>
      <c r="H46" s="187"/>
      <c r="I46" s="187"/>
      <c r="J46" s="187"/>
      <c r="K46" s="187"/>
      <c r="L46" s="187"/>
      <c r="M46" s="187"/>
      <c r="N46" s="187"/>
      <c r="O46" s="187"/>
      <c r="P46" s="188"/>
    </row>
    <row r="47" spans="1:84" ht="50.1" customHeight="1" x14ac:dyDescent="0.2">
      <c r="C47" s="180" t="s">
        <v>31</v>
      </c>
      <c r="D47" s="181"/>
      <c r="E47" s="181"/>
      <c r="F47" s="181"/>
      <c r="G47" s="181"/>
      <c r="H47" s="181"/>
      <c r="I47" s="181"/>
      <c r="J47" s="181"/>
      <c r="K47" s="181"/>
      <c r="L47" s="181"/>
      <c r="M47" s="181"/>
      <c r="N47" s="181"/>
      <c r="O47" s="181"/>
      <c r="P47" s="182"/>
    </row>
  </sheetData>
  <mergeCells count="35">
    <mergeCell ref="C47:P47"/>
    <mergeCell ref="J40:J42"/>
    <mergeCell ref="K40:K42"/>
    <mergeCell ref="L40:L42"/>
    <mergeCell ref="M40:M42"/>
    <mergeCell ref="E40:E42"/>
    <mergeCell ref="F40:F42"/>
    <mergeCell ref="G40:G42"/>
    <mergeCell ref="H40:H42"/>
    <mergeCell ref="I40:I42"/>
    <mergeCell ref="C45:P45"/>
    <mergeCell ref="C46:P46"/>
    <mergeCell ref="N23:P23"/>
    <mergeCell ref="J37:J39"/>
    <mergeCell ref="M37:M39"/>
    <mergeCell ref="B15:D15"/>
    <mergeCell ref="K22:M22"/>
    <mergeCell ref="K37:K39"/>
    <mergeCell ref="L37:L39"/>
    <mergeCell ref="E37:E39"/>
    <mergeCell ref="F37:F39"/>
    <mergeCell ref="G37:G39"/>
    <mergeCell ref="H37:H39"/>
    <mergeCell ref="I37:I39"/>
    <mergeCell ref="C21:D23"/>
    <mergeCell ref="E21:G21"/>
    <mergeCell ref="H21:J21"/>
    <mergeCell ref="K21:M21"/>
    <mergeCell ref="N21:P21"/>
    <mergeCell ref="E22:G22"/>
    <mergeCell ref="H22:J22"/>
    <mergeCell ref="N22:P22"/>
    <mergeCell ref="B14:D14"/>
    <mergeCell ref="C19:P19"/>
    <mergeCell ref="C20:P20"/>
  </mergeCells>
  <phoneticPr fontId="6" type="noConversion"/>
  <conditionalFormatting sqref="O24">
    <cfRule type="dataBar" priority="14">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25">
    <cfRule type="dataBar" priority="13">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26">
    <cfRule type="dataBar" priority="12">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27">
    <cfRule type="dataBar" priority="11">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28:O29">
    <cfRule type="dataBar" priority="10">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30">
    <cfRule type="dataBar" priority="8">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31">
    <cfRule type="dataBar" priority="7">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32">
    <cfRule type="dataBar" priority="6">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33">
    <cfRule type="dataBar" priority="5">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34">
    <cfRule type="dataBar" priority="4">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35">
    <cfRule type="dataBar" priority="3">
      <dataBar showValue="0">
        <cfvo type="num" val="3"/>
        <cfvo type="num" val="-3"/>
        <color rgb="FFFF0000"/>
      </dataBar>
      <extLst>
        <ext xmlns:x14="http://schemas.microsoft.com/office/spreadsheetml/2009/9/main" uri="{B025F937-C7B1-47D3-B67F-A62EFF666E3E}">
          <x14:id>{A4EB642C-CE78-4A0B-B960-BD308960F625}</x14:id>
        </ext>
      </extLst>
    </cfRule>
  </conditionalFormatting>
  <conditionalFormatting sqref="O37">
    <cfRule type="dataBar" priority="45">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8">
    <cfRule type="dataBar" priority="44">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9">
    <cfRule type="dataBar" priority="43">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40">
    <cfRule type="dataBar" priority="42">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41">
    <cfRule type="dataBar" priority="41">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2">
    <cfRule type="dataBar" priority="40">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3">
    <cfRule type="dataBar" priority="39">
      <dataBar showValue="0">
        <cfvo type="num" val="3"/>
        <cfvo type="num" val="-3"/>
        <color rgb="FFFF0000"/>
      </dataBar>
      <extLst>
        <ext xmlns:x14="http://schemas.microsoft.com/office/spreadsheetml/2009/9/main" uri="{B025F937-C7B1-47D3-B67F-A62EFF666E3E}">
          <x14:id>{FBF65DC5-DBE1-4FA7-BC74-FFC33DCA01D7}</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9:P45"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iconSet" priority="46"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C37</xm:sqref>
        </x14:conditionalFormatting>
        <x14:conditionalFormatting xmlns:xm="http://schemas.microsoft.com/office/excel/2006/main">
          <x14:cfRule type="iconSet" priority="47"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C40 C43</xm:sqref>
        </x14:conditionalFormatting>
        <x14:conditionalFormatting xmlns:xm="http://schemas.microsoft.com/office/excel/2006/main">
          <x14:cfRule type="iconSet" priority="109"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108"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107"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106"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105"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104"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103"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102"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101"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100"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99"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E34</xm:sqref>
        </x14:conditionalFormatting>
        <x14:conditionalFormatting xmlns:xm="http://schemas.microsoft.com/office/excel/2006/main">
          <x14:cfRule type="iconSet" priority="98"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E35</xm:sqref>
        </x14:conditionalFormatting>
        <x14:conditionalFormatting xmlns:xm="http://schemas.microsoft.com/office/excel/2006/main">
          <x14:cfRule type="iconSet" priority="137"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E37</xm:sqref>
        </x14:conditionalFormatting>
        <x14:conditionalFormatting xmlns:xm="http://schemas.microsoft.com/office/excel/2006/main">
          <x14:cfRule type="iconSet" priority="128"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E40</xm:sqref>
        </x14:conditionalFormatting>
        <x14:conditionalFormatting xmlns:xm="http://schemas.microsoft.com/office/excel/2006/main">
          <x14:cfRule type="iconSet" priority="136"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E43</xm:sqref>
        </x14:conditionalFormatting>
        <x14:conditionalFormatting xmlns:xm="http://schemas.microsoft.com/office/excel/2006/main">
          <x14:cfRule type="iconSet" priority="97"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96"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95"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94"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93"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92"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91"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90"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89"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88"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87"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86"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127"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H37</xm:sqref>
        </x14:conditionalFormatting>
        <x14:conditionalFormatting xmlns:xm="http://schemas.microsoft.com/office/excel/2006/main">
          <x14:cfRule type="iconSet" priority="125"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H40</xm:sqref>
        </x14:conditionalFormatting>
        <x14:conditionalFormatting xmlns:xm="http://schemas.microsoft.com/office/excel/2006/main">
          <x14:cfRule type="iconSet" priority="123"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H43</xm:sqref>
        </x14:conditionalFormatting>
        <x14:conditionalFormatting xmlns:xm="http://schemas.microsoft.com/office/excel/2006/main">
          <x14:cfRule type="iconSet" priority="85"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84"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83"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82"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81"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80"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79"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78"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77"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76"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75"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K34</xm:sqref>
        </x14:conditionalFormatting>
        <x14:conditionalFormatting xmlns:xm="http://schemas.microsoft.com/office/excel/2006/main">
          <x14:cfRule type="iconSet" priority="74"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K35</xm:sqref>
        </x14:conditionalFormatting>
        <x14:conditionalFormatting xmlns:xm="http://schemas.microsoft.com/office/excel/2006/main">
          <x14:cfRule type="iconSet" priority="126"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K37</xm:sqref>
        </x14:conditionalFormatting>
        <x14:conditionalFormatting xmlns:xm="http://schemas.microsoft.com/office/excel/2006/main">
          <x14:cfRule type="iconSet" priority="124"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K40</xm:sqref>
        </x14:conditionalFormatting>
        <x14:conditionalFormatting xmlns:xm="http://schemas.microsoft.com/office/excel/2006/main">
          <x14:cfRule type="iconSet" priority="122"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K43</xm:sqref>
        </x14:conditionalFormatting>
        <x14:conditionalFormatting xmlns:xm="http://schemas.microsoft.com/office/excel/2006/main">
          <x14:cfRule type="iconSet" priority="73"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72"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71"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70"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69"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68"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62"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67"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66"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65"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64"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N34</xm:sqref>
        </x14:conditionalFormatting>
        <x14:conditionalFormatting xmlns:xm="http://schemas.microsoft.com/office/excel/2006/main">
          <x14:cfRule type="iconSet" priority="63"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N35</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O28:O29</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O34</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O35</xm:sqref>
        </x14:conditionalFormatting>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O42</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O43</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Reiner Braun - empirica</cp:lastModifiedBy>
  <cp:lastPrinted>2014-04-25T10:18:15Z</cp:lastPrinted>
  <dcterms:created xsi:type="dcterms:W3CDTF">2012-07-26T10:25:58Z</dcterms:created>
  <dcterms:modified xsi:type="dcterms:W3CDTF">2024-05-28T12:56:36Z</dcterms:modified>
</cp:coreProperties>
</file>